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385" activeTab="5"/>
  </bookViews>
  <sheets>
    <sheet name="Прил1" sheetId="1" r:id="rId1"/>
    <sheet name="Прил2" sheetId="2" r:id="rId2"/>
    <sheet name="Прил3" sheetId="3" r:id="rId3"/>
    <sheet name="Прил4" sheetId="4" r:id="rId4"/>
    <sheet name="Прил5" sheetId="5" r:id="rId5"/>
    <sheet name="Прил6" sheetId="6" r:id="rId6"/>
  </sheets>
  <definedNames/>
  <calcPr fullCalcOnLoad="1"/>
</workbook>
</file>

<file path=xl/sharedStrings.xml><?xml version="1.0" encoding="utf-8"?>
<sst xmlns="http://schemas.openxmlformats.org/spreadsheetml/2006/main" count="1650" uniqueCount="386">
  <si>
    <t>НАЛОГИ НА ПРИБЫЛЬ, ДОХОДЫ</t>
  </si>
  <si>
    <t>НАЛОГИ НА СОВОКУПНЫЙ ДОХОД</t>
  </si>
  <si>
    <t>НАЛОГИ НА ИМУЩЕСТВО</t>
  </si>
  <si>
    <t>Налог на имущество физических лиц</t>
  </si>
  <si>
    <t>Земельный налог</t>
  </si>
  <si>
    <t>ДОХОДЫ ОТ ИСПОЛЬЗОВАНИЯ ИМУЩЕСТВА, НАХОДЯЩЕГОСЯ В ГОСУДАРСТВЕННОЙ И МУНИЦИПАЛЬНОЙ СОБСТВЕННОСТИ</t>
  </si>
  <si>
    <t>БЕЗВОЗМЕЗДНЫЕ ПОСТУПЛЕНИЯ</t>
  </si>
  <si>
    <t>Дотации бюджетам поселений на выравнивание уровня бюджетной обеспеченности</t>
  </si>
  <si>
    <t>Общегосударственные вопросы</t>
  </si>
  <si>
    <t>Другие общегосударственные вопросы</t>
  </si>
  <si>
    <t>Мобилизационная и вневойсковая подготовка</t>
  </si>
  <si>
    <t>Жилищно-коммунальное хозяйство</t>
  </si>
  <si>
    <t>ВСЕГО РАСХОДОВ</t>
  </si>
  <si>
    <t>Кассовое исполнение</t>
  </si>
  <si>
    <t>Наименование</t>
  </si>
  <si>
    <t>Статья расходов</t>
  </si>
  <si>
    <t>РЗ</t>
  </si>
  <si>
    <t>ПР</t>
  </si>
  <si>
    <t>ЦС</t>
  </si>
  <si>
    <t>ВР</t>
  </si>
  <si>
    <t>1</t>
  </si>
  <si>
    <t>2</t>
  </si>
  <si>
    <t>3</t>
  </si>
  <si>
    <t>4</t>
  </si>
  <si>
    <t>5</t>
  </si>
  <si>
    <t>6</t>
  </si>
  <si>
    <t>01</t>
  </si>
  <si>
    <t>02</t>
  </si>
  <si>
    <t xml:space="preserve">01 </t>
  </si>
  <si>
    <t>04</t>
  </si>
  <si>
    <t xml:space="preserve">Национальная оборона </t>
  </si>
  <si>
    <t>05</t>
  </si>
  <si>
    <t>Благоустройство</t>
  </si>
  <si>
    <t>Уличное освещение</t>
  </si>
  <si>
    <t>Код классификации доходов</t>
  </si>
  <si>
    <t>Наименование КВД</t>
  </si>
  <si>
    <t>120</t>
  </si>
  <si>
    <t>20201001100000</t>
  </si>
  <si>
    <t>151</t>
  </si>
  <si>
    <t>182</t>
  </si>
  <si>
    <t>110</t>
  </si>
  <si>
    <t>Центральный аппарат</t>
  </si>
  <si>
    <t>(рублей)</t>
  </si>
  <si>
    <t>10804020011000</t>
  </si>
  <si>
    <t>20203003100000</t>
  </si>
  <si>
    <t>Субвенции бюджетам поселений на государственную регистрацию актов гражданского состояния</t>
  </si>
  <si>
    <t>20203015100000</t>
  </si>
  <si>
    <t>Субвенции бюджетам поселений на осуществление первичного воинского учета на территориях, где отсутствуют военные комиссариаты</t>
  </si>
  <si>
    <t>10601030101000</t>
  </si>
  <si>
    <t>10601030102000</t>
  </si>
  <si>
    <t>10606013101000</t>
  </si>
  <si>
    <t>10606013102000</t>
  </si>
  <si>
    <t>10606023101000</t>
  </si>
  <si>
    <t>10606023102000</t>
  </si>
  <si>
    <t>Приложение 2</t>
  </si>
  <si>
    <t>Код</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</si>
  <si>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</si>
  <si>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</si>
  <si>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ГОСУДАРСТВЕННАЯ ПОШЛИНА</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</si>
  <si>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</si>
  <si>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</si>
  <si>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государственную регистрацию актов гражданского состояния</t>
  </si>
  <si>
    <t>ВСЕГО ДОХОДОВ</t>
  </si>
  <si>
    <t>рублей</t>
  </si>
  <si>
    <t>Функционирование Правительства РФ, высших исполнительных органов государственной власти субъектов РФ, местных администраций</t>
  </si>
  <si>
    <t>Резервные фонды</t>
  </si>
  <si>
    <t>500</t>
  </si>
  <si>
    <t>002 04 00</t>
  </si>
  <si>
    <t>Резервные фонды местных администраций</t>
  </si>
  <si>
    <t xml:space="preserve">Руководство и управление в сфере установленных функций </t>
  </si>
  <si>
    <t>03</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</si>
  <si>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</si>
  <si>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</si>
  <si>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</si>
  <si>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</si>
  <si>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</si>
  <si>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 xml:space="preserve"> к решению Совета </t>
  </si>
  <si>
    <t>сельского поселения "Большелуг"</t>
  </si>
  <si>
    <t>кассовое исполнение</t>
  </si>
  <si>
    <t>Иные межбюджетные трансферты</t>
  </si>
  <si>
    <t>Приложение 1</t>
  </si>
  <si>
    <t>00000000000000</t>
  </si>
  <si>
    <t>000</t>
  </si>
  <si>
    <t>Управление Федеральной налоговой службы по Республике Коми</t>
  </si>
  <si>
    <t>10000000000000</t>
  </si>
  <si>
    <t>10100000000000</t>
  </si>
  <si>
    <t>10102000010000</t>
  </si>
  <si>
    <t xml:space="preserve">Налог на доходы физических лиц </t>
  </si>
  <si>
    <t>10500000000000</t>
  </si>
  <si>
    <t xml:space="preserve">Единый сельскохозяйственный налог </t>
  </si>
  <si>
    <t>10600000000000</t>
  </si>
  <si>
    <t>10601000000000</t>
  </si>
  <si>
    <t>10601030100000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</si>
  <si>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</si>
  <si>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Налог на имущество физических лиц, взимаемый по ставкам, применяемым к объектам налогообложения, расположенным в границах поселений (пени, проценты)</t>
  </si>
  <si>
    <t>10606000000000</t>
  </si>
  <si>
    <t>10606010000000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</si>
  <si>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</si>
  <si>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</si>
  <si>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10606020000000</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</si>
  <si>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</si>
  <si>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</si>
  <si>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</si>
  <si>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10900000000000</t>
  </si>
  <si>
    <t>ЗАДОЛЖЕННОСТЬ И ПЕРЕРАСЧЕТЫ ПО ОТМЕНЕННЫМ НАЛОГАМ, СБОРАМ И ИНЫМ ОБЯЗАТЕЛЬНЫМ ПЛАТЕЖАМ</t>
  </si>
  <si>
    <t>10904000000000</t>
  </si>
  <si>
    <t>Налоги на имущество</t>
  </si>
  <si>
    <t>10904050000000</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</si>
  <si>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</si>
  <si>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 (сумма платежа)</t>
  </si>
  <si>
    <t>Земельный налог (по обязательствам, возникшим до 1 января 2006 года), мобилизуемый на территориях поселений (пени, проценты)</t>
  </si>
  <si>
    <t>923</t>
  </si>
  <si>
    <t>Администрация муниципального образования муниципального района "Корткеросский"</t>
  </si>
  <si>
    <t>11100000000000</t>
  </si>
  <si>
    <t>11105000000000</t>
  </si>
  <si>
    <t>11105010000000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</si>
  <si>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</si>
  <si>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11400000000000</t>
  </si>
  <si>
    <t>430</t>
  </si>
  <si>
    <t>ДОХОДЫ ОТ ПРОДАЖИ МАТЕРИАЛЬНЫХ И НЕМАТЕРИАЛЬНЫХ АКТИВОВ</t>
  </si>
  <si>
    <t>11406000000000</t>
  </si>
  <si>
    <t>11406010000000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</si>
  <si>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</si>
  <si>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</si>
  <si>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925</t>
  </si>
  <si>
    <t>10800000000000</t>
  </si>
  <si>
    <t>10804000010000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</si>
  <si>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</si>
  <si>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10804020010000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</si>
  <si>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</si>
  <si>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</si>
  <si>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20000000000000</t>
  </si>
  <si>
    <t>20200000000000</t>
  </si>
  <si>
    <t>БЕЗВОЗМЕЗДНЫЕ ПОСТУПЛЕНИЯ ОТ ДРУГИХ БЮДЖЕТОВ БЮДЖЕТНОЙ СИСТЕМЫ РОССИЙСКОЙ ФЕДЕРАЦИИ</t>
  </si>
  <si>
    <t>20201000000000</t>
  </si>
  <si>
    <t>20203000000000</t>
  </si>
  <si>
    <t>20203003000000</t>
  </si>
  <si>
    <t>20203015000000</t>
  </si>
  <si>
    <t>Субвенции бюджетам  на осуществление первичного воинского учета на территориях, где отсутствуют военные комиссариаты</t>
  </si>
  <si>
    <t>20204000000000</t>
  </si>
  <si>
    <t>20204999100000</t>
  </si>
  <si>
    <t>Прочие межбюджетные трансферты, передаваемые бюджетам поселений</t>
  </si>
  <si>
    <t>КВД</t>
  </si>
  <si>
    <t>Администрация муниципального образования сельского поселения "Большелуг"</t>
  </si>
  <si>
    <t xml:space="preserve">Приложение 6 </t>
  </si>
  <si>
    <t>01050000000000 000</t>
  </si>
  <si>
    <t>01050000000000 500</t>
  </si>
  <si>
    <t>01050200000000 500</t>
  </si>
  <si>
    <t>01050201000000 510</t>
  </si>
  <si>
    <t>01050201100000 510</t>
  </si>
  <si>
    <t>01050000000000 600</t>
  </si>
  <si>
    <t>Уменьшение остатков средств бюджетов</t>
  </si>
  <si>
    <t>01050200000000 600</t>
  </si>
  <si>
    <t>Уменьшение прочих остатков средств бюджетов</t>
  </si>
  <si>
    <t>01050201000000 610</t>
  </si>
  <si>
    <t>Уменьшение прочих остатков денежных средств бюджетов</t>
  </si>
  <si>
    <t>01050201100000 610</t>
  </si>
  <si>
    <t>Уменьшение прочих остатков денежных средств  бюджетов поселений</t>
  </si>
  <si>
    <t>Источники финансирования дефицита бюджета - всего</t>
  </si>
  <si>
    <t>Код классификации источников финансирования дефицита бюджета</t>
  </si>
  <si>
    <t>Наименование КВИ</t>
  </si>
  <si>
    <t>01050000000000</t>
  </si>
  <si>
    <t>01050200000000</t>
  </si>
  <si>
    <t>01050201000000</t>
  </si>
  <si>
    <t>510</t>
  </si>
  <si>
    <t>01050201100000</t>
  </si>
  <si>
    <t>600</t>
  </si>
  <si>
    <t>610</t>
  </si>
  <si>
    <t>Социальная политика</t>
  </si>
  <si>
    <t>Пенсионное обеспечение</t>
  </si>
  <si>
    <t>10</t>
  </si>
  <si>
    <t>10102010011000</t>
  </si>
  <si>
    <t>10102030010000</t>
  </si>
  <si>
    <t>10102030011000</t>
  </si>
  <si>
    <t>10102030012000</t>
  </si>
  <si>
    <t>10102030013000</t>
  </si>
  <si>
    <t>10503010010000</t>
  </si>
  <si>
    <t>10503010011000</t>
  </si>
  <si>
    <t>Единый сельскохозяйственный налог (за налоговые периоды, истекшие до 1 января 2011 года)</t>
  </si>
  <si>
    <t>Единый сельскохозяйственный налог (за налоговые периоды, истекшие до 1 января 2011 года) (сумма платежа)</t>
  </si>
  <si>
    <t>Единый сельскохозяйственный налог (за налоговые периоды, истекшие до 1 января 2011 года) (пени, проценты)</t>
  </si>
  <si>
    <t>Единый сельскохозяйственный налог (за налоговые периоды, истекшие до 1 января 2011 года) (взыскания)</t>
  </si>
  <si>
    <t>Налог на имущество физических лиц, взимаемый по ставкам, применяемым к объектам налогообложения, расположенным в границах поселений</t>
  </si>
  <si>
    <t>10606013103000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</si>
  <si>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</si>
  <si>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10606023103000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</si>
  <si>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</si>
  <si>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Земельный налог (по обязательствам, возникшим до 1 января 2006 года), мобилизуемый на территориях поселений (взыскания)</t>
  </si>
  <si>
    <t>Земельный налог (по обязательствам, возникшим до 1 января 2006 года), мобилизуемый на территориях поселений (прочие поступления)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</si>
  <si>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</si>
  <si>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</si>
  <si>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11109000000000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</si>
  <si>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</si>
  <si>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</si>
  <si>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</si>
  <si>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11109045100000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</si>
  <si>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</si>
  <si>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11300000000000</t>
  </si>
  <si>
    <t>130</t>
  </si>
  <si>
    <t>11700000000000</t>
  </si>
  <si>
    <t>180</t>
  </si>
  <si>
    <t>ПРОЧИЕ НЕНАЛОГОВЫЕ ДОХОДЫ</t>
  </si>
  <si>
    <t>11701000000000</t>
  </si>
  <si>
    <t>Невыясненные поступления</t>
  </si>
  <si>
    <t>11701050100000</t>
  </si>
  <si>
    <t>Невыясненные поступления, зачисляемые в бюджеты поселений</t>
  </si>
  <si>
    <t>11705000000000</t>
  </si>
  <si>
    <t>Прочие неналоговые доходы</t>
  </si>
  <si>
    <t>11705050100000</t>
  </si>
  <si>
    <t>Прочие неналоговые доходы бюджетов поселений</t>
  </si>
  <si>
    <t>Дотации на выравнивание уровня бюджетной обеспеченности</t>
  </si>
  <si>
    <t>Дотации бюджетам  на поддержку мер по обеспечению сбалансированности бюджетов</t>
  </si>
  <si>
    <t>Дотации бюджетам поселений на поддержку мер по обеспечению сбалансированности бюджетов</t>
  </si>
  <si>
    <t>Обеспечение деятельности финансовых, налоговых и таможенных органов и органов финансового (финансово-бюджетного) надзора</t>
  </si>
  <si>
    <t>06</t>
  </si>
  <si>
    <t>13</t>
  </si>
  <si>
    <t>Национальная безопасность и правоохранительная деятельность</t>
  </si>
  <si>
    <t>09</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</si>
  <si>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</si>
  <si>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</si>
  <si>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Дорожное хозяйство</t>
  </si>
  <si>
    <t xml:space="preserve"> к решению Совета</t>
  </si>
  <si>
    <t>Дорожное хозяйство (дорожные фонды)</t>
  </si>
  <si>
    <t>Приложение 4</t>
  </si>
  <si>
    <t>Другие вопросы в области национальной экономики</t>
  </si>
  <si>
    <t>Жилищное хозяйство</t>
  </si>
  <si>
    <t>12</t>
  </si>
  <si>
    <t>Мероприятия в области жилищного хозяйства</t>
  </si>
  <si>
    <t>10102010010000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</si>
  <si>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</si>
  <si>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</si>
  <si>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10102010012000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</si>
  <si>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проценты)</t>
  </si>
  <si>
    <t>10102010013000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</si>
  <si>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(взыскания)</t>
  </si>
  <si>
    <t>10102010014000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</si>
  <si>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</si>
  <si>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</si>
  <si>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</si>
  <si>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 xml:space="preserve">Налог на доходы физических лиц с доходов, полученных физическими лицами в соотвествии со статьей 228 Налогововго кодекса Российской Федерации </t>
  </si>
  <si>
    <t>Налог на доходы физических лиц с доходов, полученных физическими лицами в соотвествии со статьей 228 Налогововго кодекса Российской Федерации  (сумма платежа)</t>
  </si>
  <si>
    <t>Налог на доходы физических лиц с доходов, полученных физическими лицами в соотвествии со статьей 228 Налогововго кодекса Российской Федерации  (пени, проценты)</t>
  </si>
  <si>
    <t>Налог на доходы физических лиц с доходов, полученных физическими лицами в соотвествии со статьей 228 Налогововго кодекса Российской Федерации  (взыскания)</t>
  </si>
  <si>
    <t>10503000010000</t>
  </si>
  <si>
    <t>Единый сельскохозяйственный налог  (сумма платежа)</t>
  </si>
  <si>
    <t>10503010012000</t>
  </si>
  <si>
    <t>Единый сельскохозяйственный налог  (пени, проценты)</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</si>
  <si>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</si>
  <si>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</si>
  <si>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(по обязательствам, возникшим до 1 января 2006 года), мобилизуемый на территориях поселений</t>
  </si>
  <si>
    <t>10904053103000</t>
  </si>
  <si>
    <t>10904053104000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</si>
  <si>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</si>
  <si>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ОКАЗАНИЯ ПЛАТНЫХ УСЛУГ (РАБОТ) И КОМПЕНСАЦИИ ЗАТРАТ ГОСУДАРСТВА</t>
  </si>
  <si>
    <t>11302000000000</t>
  </si>
  <si>
    <t>Доходы от компенсации затрат государства</t>
  </si>
  <si>
    <t>11302990000000</t>
  </si>
  <si>
    <t>Прочие  доходы от компенсации затрат государства</t>
  </si>
  <si>
    <t>11302995100000</t>
  </si>
  <si>
    <t>Прочие  доходы от компенсации затрат бюджетов поселений</t>
  </si>
  <si>
    <t>Приложение 5</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</si>
  <si>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</si>
  <si>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КОСГУ</t>
  </si>
  <si>
    <t xml:space="preserve">Прочие межбюджетные трансферты, передаваемые бюджетам </t>
  </si>
  <si>
    <t>Коммунальное хозяйство</t>
  </si>
  <si>
    <t>11</t>
  </si>
  <si>
    <t>Мероприятия в области коммунального хозяйства</t>
  </si>
  <si>
    <t xml:space="preserve">Распределение бюджетных ассигнований  на 2014 год  по разделам, подразделам,целевым статьям,группам видов расходов классификации расходов бюджетов </t>
  </si>
  <si>
    <t>Функционирование высшего должностного лица субъекта Российской Федерации и муниципального образования</t>
  </si>
  <si>
    <t>80 0 0000</t>
  </si>
  <si>
    <t>Глава местной администрации (исполнительно-распорядительного органа муниципального образования)</t>
  </si>
  <si>
    <t>80 0 9208</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</si>
  <si>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</si>
  <si>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</si>
  <si>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80 0 9204</t>
  </si>
  <si>
    <t>Закупка товаров, работ и услуг для государственных (муниципальных) нужд</t>
  </si>
  <si>
    <t>200</t>
  </si>
  <si>
    <t>Иные бюджетные ассигнования</t>
  </si>
  <si>
    <t>800</t>
  </si>
  <si>
    <t>Межбюджетные трансферты бюджетам муниципальных образований</t>
  </si>
  <si>
    <t>98 0 0000</t>
  </si>
  <si>
    <t>Иные межбюджетные трансферты из бюджетов поселений, передаваемые бюджетам муниципальных районов на осуществление  полномочий по формированию, исполнению бюджетов поселений и контролю за исполнением бюджетов поселений</t>
  </si>
  <si>
    <t>98 0 8100</t>
  </si>
  <si>
    <t>Межбюджетные трансферты</t>
  </si>
  <si>
    <t>89 0 0000</t>
  </si>
  <si>
    <t>89 0 0500</t>
  </si>
  <si>
    <t>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t>
  </si>
  <si>
    <t>80 0 5930</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</si>
  <si>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t>
  </si>
  <si>
    <t>80 0 7313</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</si>
  <si>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правонарушениях,предусмотренных статьями 6,7 частями 1 и 2 статьи 8 Закона Республики Коми "Об административной ответственности в РК"</t>
  </si>
  <si>
    <t>80 0 7315</t>
  </si>
  <si>
    <t>Осуществление переданных государственных полномочий Республики Коми по определению перечня должностных лиц местного самоуправления ,уполномоченных составлять протоколы об административных правонарушениях,предусмотренных  частями 3,4 статьи 3 Закона Республики Коми "Об административной ответственности в РК"</t>
  </si>
  <si>
    <t>80 0 7317</t>
  </si>
  <si>
    <t>Реализация  функций местной администрации , связанных с общерайонным  управлением</t>
  </si>
  <si>
    <t>84 0 0000</t>
  </si>
  <si>
    <t>Выполнение других обязательств местной администрации</t>
  </si>
  <si>
    <t>84 0 0500</t>
  </si>
  <si>
    <t>Иные межбюджетные трансферты из бюджетов поселений, передаваемые бюджетам муниципальных районов на осуществление  полномочий по организации проведения конкурсов или аукционов на право заключения аренды, договоров безвозмездного пользования доверительного управления имуществом ,иных договоров, предусматривающих переход прав в отношении муниципального имущества; проведение мероприятий по признанию права муниципальной собственности на невостребованные земельные участки, расположенные на межселенной территории; проведение мероприятий по признанию права муниципальной собственности на невостребованные земельные участки, расположенные на территории сельского поселения</t>
  </si>
  <si>
    <t>98 0 8400</t>
  </si>
  <si>
    <t>Субвенции на осуществление первичного воинского учета на территориях, где отсутствуют военные комиссариаты</t>
  </si>
  <si>
    <t>80 0 5118</t>
  </si>
  <si>
    <t xml:space="preserve">Защита населения и территории от чрезвычайных ситуаций природного и техногенного характера,гражданская оборона </t>
  </si>
  <si>
    <t>86 0 0000</t>
  </si>
  <si>
    <t>86 0 0500</t>
  </si>
  <si>
    <t>Иные межбюджетные трансферты из бюджетов поселений, передаваемые бюджетам муниципальных районов на осуществление  полномочий по организации единой диспетчерской службы</t>
  </si>
  <si>
    <t>98 0 8600</t>
  </si>
  <si>
    <t xml:space="preserve">Национальная экономика </t>
  </si>
  <si>
    <t>92 0 0000</t>
  </si>
  <si>
    <t>Содержание и управление дорожным хозяйством</t>
  </si>
  <si>
    <t>92 1 0000</t>
  </si>
  <si>
    <t>Капитальный ремонт,ремонт и содержание  автомобильных дорог общего пользования местного значения и искусственных дорожных сооружений</t>
  </si>
  <si>
    <t>92 1 1020</t>
  </si>
  <si>
    <t>Содержание автомобильных дорог общего пользования  местного значения и искусственных дорожных сооружений</t>
  </si>
  <si>
    <t>92 1 1040</t>
  </si>
  <si>
    <t>Отдельные мероприятия в области дорожного хозяйства</t>
  </si>
  <si>
    <t>92 2 0000</t>
  </si>
  <si>
    <t>Обустройство автомобильных дорог общего пользования местного значения в целях повышения безопасности дорожного движения</t>
  </si>
  <si>
    <t>92 2 1010</t>
  </si>
  <si>
    <t>Обеспечение транспортной безопасности автомобильных дорог общего пользования местного значения в целях повышения безопасности дорожного движения</t>
  </si>
  <si>
    <t>92 2 1020</t>
  </si>
  <si>
    <t>Проведение работ по технической инвентаризации автомобильных дорогобщего пользования местного значения</t>
  </si>
  <si>
    <t>92 2 1030</t>
  </si>
  <si>
    <t>Иные мероприятия в отношении автомобильных дорог общего пользования местного значения</t>
  </si>
  <si>
    <t>92 2 1050</t>
  </si>
  <si>
    <t>Иные межбюджетные трансферты на содержание автомобильных дорог общего пользования  местного значения</t>
  </si>
  <si>
    <t>98 0 7222</t>
  </si>
  <si>
    <t>Иные межбюджетные трансферты из бюджетов поселений, передаваемые бюджетам муниципальных районов на осуществление  полномочий по содержанию автомобильных дорог общего пользования местного значения, переданных в собственность поселений с 1 января 2011 года, находившихся в государственной собственности Республики Коми и не относящихся по критериям к автомобильным дорогам общего пользования регионального или межмуниципального значения Республики Коми</t>
  </si>
  <si>
    <t>98 0 8300</t>
  </si>
  <si>
    <t>Иные межбюджетные трансферты из бюджетов поселений, передаваемые бюджетам муниципальных районов на осуществление  полномочий по подготовке генеральных планов поселения, правил землепользования и застройки</t>
  </si>
  <si>
    <t>98 0 8200</t>
  </si>
  <si>
    <t>Поддержка жилищного,коммунального хозяйства  и благоустройство территорий</t>
  </si>
  <si>
    <t>00</t>
  </si>
  <si>
    <t>95 1 0000</t>
  </si>
  <si>
    <t>Содержание жилого фонда</t>
  </si>
  <si>
    <t xml:space="preserve">95 1 1020 </t>
  </si>
  <si>
    <t>95 2 0000</t>
  </si>
  <si>
    <t>Другие мероприятия в области коммунального хозяйства</t>
  </si>
  <si>
    <t xml:space="preserve">95 2 1010 </t>
  </si>
  <si>
    <t>Иные межбюджетные трансферты из бюджетов поселений, передаваемые бюджетам муниципальных районов на осуществление  полномочий по информационному взаимодействию между лицами, осуществляющими поставки ресурсов, необходимых для представления коммунальных услуг многоквартирных жилых домах и индивидуальных домах, оперативно-диспетчерского управления  в районной системе теплоснабжения, установления начала и окончания отопительного сезона</t>
  </si>
  <si>
    <t>98 0 8500</t>
  </si>
  <si>
    <t>95 3 0000</t>
  </si>
  <si>
    <t>Мероприятия по благоустройству поселений</t>
  </si>
  <si>
    <t>95 3 0001</t>
  </si>
  <si>
    <t>95 3 0002</t>
  </si>
  <si>
    <t>Содержание улиц населенных пунктов</t>
  </si>
  <si>
    <t>95 3 0004</t>
  </si>
  <si>
    <t>Содержание мест захоронения (кладбищ)</t>
  </si>
  <si>
    <t>Прочие мероприятия по благоустройству  поселений</t>
  </si>
  <si>
    <t>95 3 0005</t>
  </si>
  <si>
    <t>Реализация малых проектов в сфере благоустройства сельских населенных пунктов</t>
  </si>
  <si>
    <t>95 3 7251</t>
  </si>
  <si>
    <t>Доплаты к пенсиям муниципальных служащих</t>
  </si>
  <si>
    <t>80 0 9005</t>
  </si>
  <si>
    <t>Социальное обеспечение и иные выплаты населению</t>
  </si>
  <si>
    <t>300</t>
  </si>
  <si>
    <t>Физическая культура и спорт</t>
  </si>
  <si>
    <t xml:space="preserve">Физическая культура </t>
  </si>
  <si>
    <t>Ведомственная структура расходов бюджета муниципального образования сельского поселения "Большелуг" на 2014 год</t>
  </si>
  <si>
    <t>ГР</t>
  </si>
  <si>
    <t>95 1 1020</t>
  </si>
  <si>
    <t>84 0 0005</t>
  </si>
  <si>
    <t>Приложение3</t>
  </si>
  <si>
    <t>Доходы бюджета муниципального образования сельского поселения "Большелуг" по кодам классификации доходов бюджетов за  2014 год</t>
  </si>
  <si>
    <t>Управление Федерального казначейства по Республике Коми</t>
  </si>
  <si>
    <t xml:space="preserve"> 10300000000000</t>
  </si>
  <si>
    <t>НАЛОГИ НА ТОВАРЫ (РАБОТЫ, УСЛУГИ), РЕАЛИЗУЕМЫЕ НА ТЕРРИТОРИИ РОССИЙСКОЙ ФЕДЕРАЦИИ</t>
  </si>
  <si>
    <t xml:space="preserve"> 10302000010000</t>
  </si>
  <si>
    <t>Акцизы по подакцизным товарам (продукции), производимым на территории Российской Федерации</t>
  </si>
  <si>
    <t xml:space="preserve"> 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</si>
  <si>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</si>
  <si>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</si>
  <si>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</si>
  <si>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10302250010000</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</si>
  <si>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</si>
  <si>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10302260010000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</si>
  <si>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</si>
  <si>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бюджета муниципального образования сельского поселения "Большелуг" по кодам видов доходов, подвидов доходов, классификации операций сектора государственного управления, оносящихся к доходам бюджета за 2014 год</t>
  </si>
  <si>
    <t>Источники финансирования дефицита бюджета муниципального образования сельского поселения "Большелуг" по кодам классификации источников финансирования дефицитов бюджетов за  2014 год</t>
  </si>
  <si>
    <t>Источники финансирования дефицита бюджета муниципального образования сельского поселения "Большелуг" по кодам групп, подгрупп, статей, видов источников финансирования дефицитов бюджетов за 2014 год</t>
  </si>
  <si>
    <t>от 25 сентября 2015 года № III-28/1</t>
  </si>
  <si>
    <t xml:space="preserve">от 25 сентября 2015 года </t>
  </si>
  <si>
    <t xml:space="preserve"> № III-28/1</t>
  </si>
  <si>
    <t>от 25 сентября 2015 года</t>
  </si>
  <si>
    <t>от25 сентября 2015 года</t>
  </si>
  <si>
    <t>от 25 сентября 2015 г. № III-28/1</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</si>
</sst>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
    <numFmt numFmtId="168" formatCode="#,##0.0"/>
    <numFmt numFmtId="169" formatCode="&quot;Да&quot;;&quot;Да&quot;;&quot;Нет&quot;"/>
    <numFmt numFmtId="170" formatCode="&quot;Истина&quot;;&quot;Истина&quot;;&quot;Ложь&quot;"/>
    <numFmt numFmtId="171" formatCode="&quot;Вкл&quot;;&quot;Вкл&quot;;&quot;Выкл&quot;"/>
    <numFmt numFmtId="172" formatCode="?"/>
    <numFmt numFmtId="173" formatCode="_-* #,##0_р_._-;\-\ #,##0_р_._-;_-* &quot;-&quot;_р_._-;_-@_-"/>
    <numFmt numFmtId="174" formatCode="000000"/>
  </numFmts>
  <fonts count="65">
    <font>
      <sz val="10"/>
      <name val="Arial Cyr"/>
      <family val="0"/>
    </font>
    <font>
      <sz val="8"/>
      <name val="Arial"/>
      <family val="2"/>
    </font>
    <font>
      <b/>
      <sz val="10"/>
      <name val="Arial Cyr"/>
      <family val="0"/>
    </font>
    <font>
      <sz val="8"/>
      <name val="Arial Cyr"/>
      <family val="0"/>
    </font>
    <font>
      <b/>
      <sz val="11"/>
      <name val="Arial Cyr"/>
      <family val="0"/>
    </font>
    <font>
      <sz val="11"/>
      <name val="Arial Cyr"/>
      <family val="0"/>
    </font>
    <font>
      <b/>
      <i/>
      <sz val="10"/>
      <name val="Arial Cyr"/>
      <family val="0"/>
    </font>
    <font>
      <i/>
      <sz val="10"/>
      <name val="Arial Cyr"/>
      <family val="2"/>
    </font>
    <font>
      <b/>
      <sz val="12"/>
      <name val="Arial"/>
      <family val="2"/>
    </font>
    <font>
      <sz val="12"/>
      <name val="Arial Cyr"/>
      <family val="0"/>
    </font>
    <font>
      <sz val="11"/>
      <name val="Times New Roman"/>
      <family val="1"/>
    </font>
    <font>
      <b/>
      <sz val="14"/>
      <name val="Times New Roman"/>
      <family val="1"/>
    </font>
    <font>
      <sz val="8.5"/>
      <name val="Arial cyr"/>
      <family val="0"/>
    </font>
    <font>
      <b/>
      <sz val="12"/>
      <name val="Arial cyr"/>
      <family val="0"/>
    </font>
    <font>
      <i/>
      <sz val="12"/>
      <name val="Arial cyr"/>
      <family val="0"/>
    </font>
    <font>
      <sz val="10"/>
      <name val="Arial"/>
      <family val="2"/>
    </font>
    <font>
      <sz val="11"/>
      <name val="Arial"/>
      <family val="2"/>
    </font>
    <font>
      <sz val="8.5"/>
      <name val="Arial"/>
      <family val="2"/>
    </font>
    <font>
      <b/>
      <sz val="10"/>
      <name val="Arial"/>
      <family val="2"/>
    </font>
    <font>
      <b/>
      <sz val="8"/>
      <name val="Arial"/>
      <family val="2"/>
    </font>
    <font>
      <sz val="12"/>
      <name val="Arial"/>
      <family val="2"/>
    </font>
    <font>
      <b/>
      <i/>
      <sz val="10"/>
      <color indexed="8"/>
      <name val="Arial Cyr"/>
      <family val="0"/>
    </font>
    <font>
      <b/>
      <i/>
      <sz val="10"/>
      <name val="Arial"/>
      <family val="2"/>
    </font>
    <font>
      <i/>
      <sz val="10"/>
      <name val="Arial"/>
      <family val="2"/>
    </font>
    <font>
      <sz val="10"/>
      <name val="Tahoma"/>
      <family val="2"/>
    </font>
    <font>
      <b/>
      <sz val="9"/>
      <name val="Arial Cyr"/>
      <family val="0"/>
    </font>
    <font>
      <sz val="9"/>
      <name val="Arial Cyr"/>
      <family val="0"/>
    </font>
    <font>
      <sz val="9"/>
      <name val="Arial"/>
      <family val="2"/>
    </font>
    <font>
      <b/>
      <sz val="9"/>
      <name val="Arial"/>
      <family val="2"/>
    </font>
    <font>
      <i/>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thin"/>
      <right style="thin"/>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style="hair"/>
      <right style="hair"/>
      <top style="hair"/>
      <bottom style="hair"/>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medium"/>
      <top style="medium"/>
      <bottom style="medium"/>
    </border>
    <border>
      <left style="hair"/>
      <right style="hair"/>
      <top>
        <color indexed="63"/>
      </top>
      <bottom>
        <color indexed="63"/>
      </bottom>
    </border>
    <border>
      <left style="hair"/>
      <right style="hair"/>
      <top>
        <color indexed="63"/>
      </top>
      <bottom style="hair"/>
    </border>
    <border>
      <left>
        <color indexed="63"/>
      </left>
      <right style="medium"/>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hair"/>
      <right style="hair"/>
      <top style="hair"/>
      <bottom>
        <color indexed="63"/>
      </bottom>
    </border>
    <border>
      <left style="hair"/>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thin"/>
      <right style="medium"/>
      <top style="medium"/>
      <bottom>
        <color indexed="63"/>
      </bottom>
    </border>
    <border>
      <left style="thin"/>
      <right style="thin"/>
      <top>
        <color indexed="63"/>
      </top>
      <bottom style="medium"/>
    </border>
    <border>
      <left>
        <color indexed="63"/>
      </left>
      <right style="thin"/>
      <top style="medium"/>
      <bottom style="mediu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24"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367">
    <xf numFmtId="0" fontId="0" fillId="0" borderId="0" xfId="0" applyAlignment="1">
      <alignment/>
    </xf>
    <xf numFmtId="0" fontId="4" fillId="0" borderId="10" xfId="0" applyFont="1" applyFill="1" applyBorder="1" applyAlignment="1">
      <alignment wrapText="1"/>
    </xf>
    <xf numFmtId="49" fontId="4" fillId="0" borderId="11" xfId="0" applyNumberFormat="1" applyFont="1" applyFill="1" applyBorder="1" applyAlignment="1">
      <alignment horizontal="center"/>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xf>
    <xf numFmtId="0" fontId="0" fillId="0" borderId="0" xfId="0" applyFill="1" applyAlignment="1">
      <alignment horizontal="center" vertical="center"/>
    </xf>
    <xf numFmtId="49" fontId="3" fillId="0" borderId="12" xfId="0" applyNumberFormat="1" applyFont="1" applyBorder="1" applyAlignment="1">
      <alignment horizontal="center" vertical="center"/>
    </xf>
    <xf numFmtId="3" fontId="3" fillId="0" borderId="13" xfId="0" applyNumberFormat="1" applyFont="1" applyBorder="1" applyAlignment="1">
      <alignment horizontal="center"/>
    </xf>
    <xf numFmtId="0" fontId="3" fillId="0" borderId="0" xfId="0" applyFont="1" applyAlignment="1">
      <alignment horizontal="center"/>
    </xf>
    <xf numFmtId="0" fontId="4" fillId="0" borderId="10" xfId="0" applyFont="1" applyFill="1" applyBorder="1" applyAlignment="1">
      <alignment wrapText="1"/>
    </xf>
    <xf numFmtId="0" fontId="6" fillId="0" borderId="14" xfId="0" applyFont="1" applyFill="1" applyBorder="1" applyAlignment="1">
      <alignment wrapText="1"/>
    </xf>
    <xf numFmtId="49" fontId="6" fillId="0" borderId="12" xfId="0" applyNumberFormat="1" applyFont="1" applyFill="1" applyBorder="1" applyAlignment="1">
      <alignment horizontal="center"/>
    </xf>
    <xf numFmtId="0" fontId="7" fillId="0" borderId="14" xfId="0" applyFont="1" applyFill="1" applyBorder="1" applyAlignment="1">
      <alignment wrapText="1"/>
    </xf>
    <xf numFmtId="0" fontId="7" fillId="0" borderId="14" xfId="0" applyFont="1" applyFill="1" applyBorder="1" applyAlignment="1">
      <alignment wrapText="1"/>
    </xf>
    <xf numFmtId="0" fontId="4" fillId="0" borderId="15" xfId="0" applyFont="1" applyFill="1" applyBorder="1" applyAlignment="1">
      <alignment wrapText="1"/>
    </xf>
    <xf numFmtId="0" fontId="6" fillId="0" borderId="16" xfId="0" applyFont="1" applyFill="1" applyBorder="1" applyAlignment="1">
      <alignment wrapText="1"/>
    </xf>
    <xf numFmtId="49" fontId="4" fillId="0" borderId="11" xfId="0" applyNumberFormat="1" applyFont="1" applyFill="1" applyBorder="1" applyAlignment="1">
      <alignment horizontal="center"/>
    </xf>
    <xf numFmtId="49" fontId="7" fillId="0" borderId="12" xfId="0" applyNumberFormat="1" applyFont="1" applyFill="1" applyBorder="1" applyAlignment="1">
      <alignment horizontal="center"/>
    </xf>
    <xf numFmtId="49" fontId="7" fillId="0" borderId="0" xfId="0" applyNumberFormat="1" applyFont="1" applyFill="1" applyBorder="1" applyAlignment="1">
      <alignment horizontal="center"/>
    </xf>
    <xf numFmtId="0" fontId="1" fillId="0" borderId="0" xfId="0" applyNumberFormat="1" applyFont="1" applyFill="1" applyBorder="1" applyAlignment="1" applyProtection="1">
      <alignment horizontal="center" vertical="top" wrapText="1"/>
      <protection/>
    </xf>
    <xf numFmtId="49" fontId="4" fillId="0" borderId="17" xfId="0" applyNumberFormat="1" applyFont="1" applyFill="1" applyBorder="1" applyAlignment="1">
      <alignment horizontal="center"/>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12" xfId="0" applyNumberFormat="1" applyFont="1" applyFill="1" applyBorder="1" applyAlignment="1">
      <alignment horizontal="center"/>
    </xf>
    <xf numFmtId="4" fontId="6" fillId="0" borderId="13" xfId="0" applyNumberFormat="1" applyFont="1" applyFill="1" applyBorder="1" applyAlignment="1">
      <alignment/>
    </xf>
    <xf numFmtId="49" fontId="7" fillId="0" borderId="0" xfId="0" applyNumberFormat="1" applyFont="1" applyFill="1" applyBorder="1" applyAlignment="1">
      <alignment horizontal="center"/>
    </xf>
    <xf numFmtId="49" fontId="7" fillId="0" borderId="12" xfId="0" applyNumberFormat="1" applyFont="1" applyFill="1" applyBorder="1" applyAlignment="1">
      <alignment horizontal="center"/>
    </xf>
    <xf numFmtId="4" fontId="7" fillId="0" borderId="13" xfId="0" applyNumberFormat="1" applyFont="1" applyFill="1" applyBorder="1" applyAlignment="1">
      <alignment/>
    </xf>
    <xf numFmtId="49" fontId="6" fillId="0" borderId="0" xfId="0" applyNumberFormat="1" applyFont="1" applyFill="1" applyBorder="1" applyAlignment="1">
      <alignment horizontal="center"/>
    </xf>
    <xf numFmtId="4" fontId="6" fillId="0" borderId="13" xfId="0" applyNumberFormat="1" applyFont="1" applyFill="1" applyBorder="1" applyAlignment="1">
      <alignment/>
    </xf>
    <xf numFmtId="4" fontId="7" fillId="0" borderId="13" xfId="0" applyNumberFormat="1" applyFont="1" applyFill="1" applyBorder="1" applyAlignment="1">
      <alignment/>
    </xf>
    <xf numFmtId="49" fontId="4" fillId="0" borderId="19" xfId="0" applyNumberFormat="1" applyFont="1" applyFill="1" applyBorder="1" applyAlignment="1">
      <alignment horizontal="center"/>
    </xf>
    <xf numFmtId="0" fontId="10" fillId="0" borderId="0" xfId="0" applyFont="1" applyAlignment="1">
      <alignment/>
    </xf>
    <xf numFmtId="0" fontId="10" fillId="0" borderId="0" xfId="0" applyFont="1" applyAlignment="1">
      <alignment horizontal="center" vertical="center" wrapText="1"/>
    </xf>
    <xf numFmtId="0" fontId="2" fillId="0" borderId="10" xfId="0" applyFont="1" applyFill="1" applyBorder="1" applyAlignment="1">
      <alignment horizontal="center" wrapText="1"/>
    </xf>
    <xf numFmtId="0" fontId="12" fillId="0" borderId="0" xfId="0" applyFont="1" applyAlignment="1">
      <alignment/>
    </xf>
    <xf numFmtId="0" fontId="0" fillId="0" borderId="0" xfId="0" applyFont="1" applyAlignment="1">
      <alignment/>
    </xf>
    <xf numFmtId="0" fontId="12" fillId="0" borderId="0" xfId="0" applyFont="1" applyAlignment="1">
      <alignment horizontal="right"/>
    </xf>
    <xf numFmtId="49" fontId="2" fillId="0" borderId="20"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21" xfId="60" applyNumberFormat="1" applyFont="1" applyBorder="1" applyAlignment="1">
      <alignment horizontal="center" vertical="center" wrapText="1"/>
    </xf>
    <xf numFmtId="49" fontId="6" fillId="0" borderId="21" xfId="0" applyNumberFormat="1" applyFont="1" applyBorder="1" applyAlignment="1">
      <alignment horizontal="left" vertical="center" wrapText="1"/>
    </xf>
    <xf numFmtId="4" fontId="6" fillId="0" borderId="21" xfId="0" applyNumberFormat="1" applyFont="1" applyBorder="1" applyAlignment="1">
      <alignment horizontal="right" vertical="center" wrapText="1"/>
    </xf>
    <xf numFmtId="0" fontId="14" fillId="0" borderId="0" xfId="0" applyFont="1" applyAlignment="1">
      <alignment/>
    </xf>
    <xf numFmtId="49" fontId="2" fillId="0" borderId="21" xfId="0" applyNumberFormat="1" applyFont="1" applyBorder="1" applyAlignment="1">
      <alignment horizontal="center" vertical="center" wrapText="1"/>
    </xf>
    <xf numFmtId="43" fontId="2" fillId="0" borderId="21" xfId="60" applyFont="1" applyBorder="1" applyAlignment="1">
      <alignment horizontal="center" vertical="center" wrapText="1"/>
    </xf>
    <xf numFmtId="49" fontId="2" fillId="0" borderId="21" xfId="0" applyNumberFormat="1" applyFont="1" applyBorder="1" applyAlignment="1">
      <alignment horizontal="left" vertical="center" wrapText="1"/>
    </xf>
    <xf numFmtId="4" fontId="2" fillId="0" borderId="21" xfId="0" applyNumberFormat="1" applyFont="1" applyBorder="1" applyAlignment="1">
      <alignment horizontal="right" vertical="center" wrapText="1"/>
    </xf>
    <xf numFmtId="0" fontId="9" fillId="0" borderId="0" xfId="0" applyFont="1" applyAlignment="1">
      <alignment/>
    </xf>
    <xf numFmtId="49" fontId="2" fillId="0" borderId="21" xfId="6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 fontId="2" fillId="0" borderId="23" xfId="0" applyNumberFormat="1" applyFont="1" applyBorder="1" applyAlignment="1">
      <alignment horizontal="right" vertical="center" wrapText="1"/>
    </xf>
    <xf numFmtId="0" fontId="7" fillId="0" borderId="0" xfId="0" applyFont="1" applyAlignment="1">
      <alignment/>
    </xf>
    <xf numFmtId="172" fontId="2" fillId="0" borderId="21"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22" xfId="0" applyNumberFormat="1" applyFont="1" applyBorder="1" applyAlignment="1">
      <alignment horizontal="left" vertical="center" wrapText="1"/>
    </xf>
    <xf numFmtId="0" fontId="2" fillId="0" borderId="25" xfId="0" applyFont="1" applyBorder="1" applyAlignment="1">
      <alignment vertical="center" wrapText="1"/>
    </xf>
    <xf numFmtId="0" fontId="15" fillId="0" borderId="0" xfId="0" applyFont="1" applyAlignment="1">
      <alignment/>
    </xf>
    <xf numFmtId="0" fontId="16" fillId="0" borderId="0" xfId="0" applyFont="1" applyAlignment="1">
      <alignment horizontal="right"/>
    </xf>
    <xf numFmtId="0" fontId="17" fillId="0" borderId="0" xfId="0" applyFont="1" applyAlignment="1">
      <alignment/>
    </xf>
    <xf numFmtId="0" fontId="17" fillId="0" borderId="0" xfId="0" applyFont="1" applyAlignment="1">
      <alignment horizontal="right"/>
    </xf>
    <xf numFmtId="49" fontId="18" fillId="0" borderId="20" xfId="0" applyNumberFormat="1" applyFont="1" applyBorder="1" applyAlignment="1">
      <alignment horizontal="center" vertical="center" wrapText="1"/>
    </xf>
    <xf numFmtId="0" fontId="20" fillId="0" borderId="0" xfId="0" applyFont="1" applyAlignment="1">
      <alignment/>
    </xf>
    <xf numFmtId="49" fontId="1" fillId="0" borderId="20" xfId="0" applyNumberFormat="1" applyFont="1" applyBorder="1" applyAlignment="1">
      <alignment horizontal="center" vertical="center" wrapText="1"/>
    </xf>
    <xf numFmtId="49" fontId="19" fillId="0" borderId="20" xfId="0" applyNumberFormat="1" applyFont="1" applyBorder="1" applyAlignment="1">
      <alignment horizontal="center" vertical="center" wrapText="1"/>
    </xf>
    <xf numFmtId="0" fontId="16" fillId="0" borderId="0" xfId="0" applyFont="1" applyAlignment="1">
      <alignment/>
    </xf>
    <xf numFmtId="0" fontId="15"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horizontal="right"/>
      <protection/>
    </xf>
    <xf numFmtId="0" fontId="20" fillId="0" borderId="0" xfId="0" applyFont="1" applyFill="1" applyAlignment="1">
      <alignment/>
    </xf>
    <xf numFmtId="43" fontId="19" fillId="0" borderId="20" xfId="60" applyFont="1" applyBorder="1" applyAlignment="1">
      <alignment horizontal="right" vertical="center" wrapText="1"/>
    </xf>
    <xf numFmtId="4" fontId="19" fillId="0" borderId="26" xfId="0" applyNumberFormat="1" applyFont="1" applyBorder="1" applyAlignment="1">
      <alignment horizontal="right" vertical="center" wrapText="1"/>
    </xf>
    <xf numFmtId="4" fontId="1" fillId="0" borderId="26" xfId="0" applyNumberFormat="1" applyFont="1" applyBorder="1" applyAlignment="1">
      <alignment horizontal="right" vertical="center" wrapText="1"/>
    </xf>
    <xf numFmtId="0" fontId="15" fillId="0" borderId="20" xfId="0" applyNumberFormat="1" applyFont="1" applyFill="1" applyBorder="1" applyAlignment="1" applyProtection="1">
      <alignment vertical="top"/>
      <protection/>
    </xf>
    <xf numFmtId="49" fontId="18" fillId="0" borderId="27" xfId="0" applyNumberFormat="1" applyFont="1" applyBorder="1" applyAlignment="1">
      <alignment horizontal="left" wrapText="1"/>
    </xf>
    <xf numFmtId="4" fontId="19" fillId="0" borderId="20" xfId="0" applyNumberFormat="1" applyFont="1" applyBorder="1" applyAlignment="1">
      <alignment horizontal="right" wrapText="1"/>
    </xf>
    <xf numFmtId="22" fontId="17" fillId="0" borderId="0" xfId="0" applyNumberFormat="1" applyFont="1" applyAlignment="1">
      <alignment/>
    </xf>
    <xf numFmtId="14" fontId="17" fillId="0" borderId="0" xfId="0" applyNumberFormat="1" applyFont="1" applyAlignment="1">
      <alignment horizontal="left"/>
    </xf>
    <xf numFmtId="49" fontId="1" fillId="0" borderId="28" xfId="0" applyNumberFormat="1" applyFont="1" applyBorder="1" applyAlignment="1">
      <alignment horizontal="center" vertical="center" wrapText="1"/>
    </xf>
    <xf numFmtId="4" fontId="2" fillId="0" borderId="29" xfId="0" applyNumberFormat="1" applyFont="1" applyFill="1" applyBorder="1" applyAlignment="1">
      <alignment/>
    </xf>
    <xf numFmtId="49" fontId="15" fillId="0" borderId="24" xfId="0" applyNumberFormat="1" applyFont="1" applyBorder="1" applyAlignment="1">
      <alignment horizontal="center" vertical="center" wrapText="1"/>
    </xf>
    <xf numFmtId="49" fontId="15" fillId="0" borderId="24" xfId="0" applyNumberFormat="1" applyFont="1" applyBorder="1" applyAlignment="1">
      <alignment horizontal="left" vertical="center" wrapText="1"/>
    </xf>
    <xf numFmtId="4" fontId="15" fillId="0" borderId="24" xfId="0" applyNumberFormat="1" applyFont="1" applyBorder="1" applyAlignment="1">
      <alignment horizontal="right" vertical="center" wrapText="1"/>
    </xf>
    <xf numFmtId="4" fontId="2" fillId="0" borderId="30" xfId="0" applyNumberFormat="1" applyFont="1" applyBorder="1" applyAlignment="1">
      <alignment horizontal="right" vertical="center" wrapText="1"/>
    </xf>
    <xf numFmtId="49" fontId="2" fillId="0" borderId="24" xfId="0" applyNumberFormat="1" applyFont="1" applyBorder="1" applyAlignment="1">
      <alignment horizontal="center" vertical="center" wrapText="1"/>
    </xf>
    <xf numFmtId="49" fontId="2" fillId="0" borderId="31" xfId="0" applyNumberFormat="1" applyFont="1" applyBorder="1" applyAlignment="1">
      <alignment horizontal="left" vertical="center" wrapText="1"/>
    </xf>
    <xf numFmtId="4" fontId="2" fillId="0" borderId="24" xfId="0" applyNumberFormat="1" applyFont="1" applyBorder="1" applyAlignment="1">
      <alignment horizontal="right" vertical="center" wrapText="1"/>
    </xf>
    <xf numFmtId="49" fontId="21" fillId="0" borderId="21" xfId="0" applyNumberFormat="1" applyFont="1" applyBorder="1" applyAlignment="1">
      <alignment horizontal="left" vertical="center" wrapText="1"/>
    </xf>
    <xf numFmtId="49" fontId="18" fillId="0" borderId="21" xfId="0" applyNumberFormat="1" applyFont="1" applyBorder="1" applyAlignment="1">
      <alignment horizontal="center" vertical="center" wrapText="1"/>
    </xf>
    <xf numFmtId="49" fontId="18" fillId="0" borderId="21" xfId="0" applyNumberFormat="1" applyFont="1" applyBorder="1" applyAlignment="1">
      <alignment horizontal="left" vertical="center" wrapText="1"/>
    </xf>
    <xf numFmtId="4" fontId="18" fillId="0" borderId="21" xfId="0" applyNumberFormat="1" applyFont="1" applyBorder="1" applyAlignment="1">
      <alignment horizontal="right" vertical="center" wrapText="1"/>
    </xf>
    <xf numFmtId="11" fontId="18" fillId="0" borderId="21" xfId="0" applyNumberFormat="1" applyFont="1" applyBorder="1" applyAlignment="1">
      <alignment horizontal="left" vertical="center" wrapText="1"/>
    </xf>
    <xf numFmtId="49" fontId="15" fillId="0" borderId="21"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2" fillId="0" borderId="0" xfId="0" applyNumberFormat="1" applyFont="1" applyFill="1" applyBorder="1" applyAlignment="1">
      <alignment horizontal="center"/>
    </xf>
    <xf numFmtId="49" fontId="22" fillId="0" borderId="12" xfId="0" applyNumberFormat="1" applyFont="1" applyFill="1" applyBorder="1" applyAlignment="1">
      <alignment horizontal="center"/>
    </xf>
    <xf numFmtId="4" fontId="22" fillId="0" borderId="32" xfId="0" applyNumberFormat="1" applyFont="1" applyFill="1" applyBorder="1" applyAlignment="1">
      <alignment/>
    </xf>
    <xf numFmtId="0" fontId="23" fillId="0" borderId="14" xfId="0" applyFont="1" applyFill="1" applyBorder="1" applyAlignment="1">
      <alignment wrapText="1"/>
    </xf>
    <xf numFmtId="49" fontId="23" fillId="0" borderId="12" xfId="0" applyNumberFormat="1" applyFont="1" applyFill="1" applyBorder="1" applyAlignment="1">
      <alignment horizontal="center"/>
    </xf>
    <xf numFmtId="49" fontId="23" fillId="0" borderId="33" xfId="0" applyNumberFormat="1" applyFont="1" applyFill="1" applyBorder="1" applyAlignment="1">
      <alignment horizontal="center"/>
    </xf>
    <xf numFmtId="4" fontId="23" fillId="0" borderId="13" xfId="0" applyNumberFormat="1" applyFont="1" applyFill="1" applyBorder="1" applyAlignment="1">
      <alignment/>
    </xf>
    <xf numFmtId="0" fontId="23" fillId="0" borderId="16" xfId="0" applyFont="1" applyFill="1" applyBorder="1" applyAlignment="1">
      <alignment wrapText="1"/>
    </xf>
    <xf numFmtId="0" fontId="15" fillId="0" borderId="14" xfId="0" applyFont="1" applyFill="1" applyBorder="1" applyAlignment="1">
      <alignment wrapText="1"/>
    </xf>
    <xf numFmtId="49" fontId="15" fillId="0" borderId="12" xfId="0" applyNumberFormat="1" applyFont="1" applyFill="1" applyBorder="1" applyAlignment="1">
      <alignment horizontal="center"/>
    </xf>
    <xf numFmtId="4" fontId="15" fillId="0" borderId="13" xfId="0" applyNumberFormat="1" applyFont="1" applyFill="1" applyBorder="1" applyAlignment="1">
      <alignment/>
    </xf>
    <xf numFmtId="49" fontId="2" fillId="0" borderId="24" xfId="60" applyNumberFormat="1" applyFont="1" applyBorder="1" applyAlignment="1">
      <alignment horizontal="center" vertical="center" wrapText="1"/>
    </xf>
    <xf numFmtId="49" fontId="2" fillId="0" borderId="31" xfId="6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 fontId="2" fillId="0" borderId="31" xfId="0" applyNumberFormat="1" applyFont="1" applyBorder="1" applyAlignment="1">
      <alignment horizontal="right" vertical="center" wrapText="1"/>
    </xf>
    <xf numFmtId="49" fontId="2" fillId="0" borderId="30" xfId="0" applyNumberFormat="1" applyFont="1" applyBorder="1" applyAlignment="1">
      <alignment horizontal="center" vertical="center" wrapText="1"/>
    </xf>
    <xf numFmtId="49" fontId="0" fillId="0" borderId="12" xfId="0" applyNumberFormat="1" applyFill="1" applyBorder="1" applyAlignment="1">
      <alignment horizontal="center"/>
    </xf>
    <xf numFmtId="49" fontId="23" fillId="0" borderId="0" xfId="0" applyNumberFormat="1" applyFont="1" applyFill="1" applyBorder="1" applyAlignment="1">
      <alignment horizontal="center"/>
    </xf>
    <xf numFmtId="4" fontId="23" fillId="0" borderId="32" xfId="0" applyNumberFormat="1" applyFont="1" applyFill="1" applyBorder="1" applyAlignment="1">
      <alignment/>
    </xf>
    <xf numFmtId="49" fontId="15" fillId="0" borderId="0" xfId="0" applyNumberFormat="1" applyFont="1" applyFill="1" applyBorder="1" applyAlignment="1">
      <alignment horizontal="center"/>
    </xf>
    <xf numFmtId="4" fontId="15" fillId="0" borderId="32" xfId="0" applyNumberFormat="1" applyFont="1" applyFill="1" applyBorder="1" applyAlignment="1">
      <alignment/>
    </xf>
    <xf numFmtId="49" fontId="0" fillId="0" borderId="0" xfId="0" applyNumberFormat="1" applyFont="1" applyFill="1" applyBorder="1" applyAlignment="1">
      <alignment horizontal="center"/>
    </xf>
    <xf numFmtId="49" fontId="0" fillId="0" borderId="12" xfId="0" applyNumberFormat="1" applyFont="1" applyFill="1" applyBorder="1" applyAlignment="1">
      <alignment horizontal="center"/>
    </xf>
    <xf numFmtId="4" fontId="0" fillId="0" borderId="13" xfId="0" applyNumberFormat="1" applyFont="1" applyFill="1" applyBorder="1" applyAlignment="1">
      <alignment/>
    </xf>
    <xf numFmtId="174" fontId="2" fillId="0" borderId="31" xfId="0" applyNumberFormat="1" applyFont="1" applyBorder="1" applyAlignment="1">
      <alignment horizontal="left" vertical="center" wrapText="1"/>
    </xf>
    <xf numFmtId="49" fontId="0" fillId="0" borderId="31" xfId="0" applyNumberFormat="1" applyFont="1" applyBorder="1" applyAlignment="1">
      <alignment horizontal="center" vertical="center" wrapText="1"/>
    </xf>
    <xf numFmtId="43" fontId="0" fillId="0" borderId="31" xfId="60" applyFont="1" applyBorder="1" applyAlignment="1">
      <alignment horizontal="center" vertical="center" wrapText="1"/>
    </xf>
    <xf numFmtId="174" fontId="0" fillId="0" borderId="31" xfId="0" applyNumberFormat="1" applyFont="1" applyBorder="1" applyAlignment="1">
      <alignment horizontal="left" vertical="center" wrapText="1"/>
    </xf>
    <xf numFmtId="4" fontId="0" fillId="0" borderId="31" xfId="0" applyNumberFormat="1" applyFont="1" applyBorder="1" applyAlignment="1">
      <alignment horizontal="right" vertical="center" wrapText="1"/>
    </xf>
    <xf numFmtId="174" fontId="15" fillId="0" borderId="24" xfId="0" applyNumberFormat="1" applyFont="1" applyBorder="1" applyAlignment="1">
      <alignment horizontal="left" vertical="center" wrapText="1"/>
    </xf>
    <xf numFmtId="4" fontId="15" fillId="0" borderId="34" xfId="0" applyNumberFormat="1" applyFont="1" applyBorder="1" applyAlignment="1">
      <alignment horizontal="right" vertical="center" wrapText="1"/>
    </xf>
    <xf numFmtId="174" fontId="2" fillId="0" borderId="24" xfId="60" applyNumberFormat="1" applyFont="1" applyBorder="1" applyAlignment="1">
      <alignment horizontal="center" vertical="center" wrapText="1"/>
    </xf>
    <xf numFmtId="2" fontId="18" fillId="0" borderId="0" xfId="0" applyNumberFormat="1" applyFont="1" applyAlignment="1">
      <alignment wrapText="1"/>
    </xf>
    <xf numFmtId="49" fontId="0" fillId="0" borderId="24" xfId="0" applyNumberFormat="1" applyFont="1" applyBorder="1" applyAlignment="1">
      <alignment horizontal="center" vertical="center" wrapText="1"/>
    </xf>
    <xf numFmtId="174" fontId="0" fillId="0" borderId="24" xfId="60" applyNumberFormat="1" applyFont="1" applyBorder="1" applyAlignment="1">
      <alignment horizontal="center" vertical="center" wrapText="1"/>
    </xf>
    <xf numFmtId="2" fontId="15" fillId="0" borderId="24" xfId="0" applyNumberFormat="1" applyFont="1" applyBorder="1" applyAlignment="1">
      <alignment wrapText="1"/>
    </xf>
    <xf numFmtId="4" fontId="0" fillId="0" borderId="24" xfId="0" applyNumberFormat="1" applyFont="1" applyBorder="1" applyAlignment="1">
      <alignment horizontal="right" vertical="center" wrapText="1"/>
    </xf>
    <xf numFmtId="49" fontId="0" fillId="0" borderId="35" xfId="0" applyNumberFormat="1" applyFont="1" applyBorder="1" applyAlignment="1">
      <alignment horizontal="center" vertical="center" wrapText="1"/>
    </xf>
    <xf numFmtId="174" fontId="0" fillId="0" borderId="35" xfId="60" applyNumberFormat="1" applyFont="1" applyBorder="1" applyAlignment="1">
      <alignment horizontal="center" vertical="center" wrapText="1"/>
    </xf>
    <xf numFmtId="2" fontId="15" fillId="0" borderId="0" xfId="0" applyNumberFormat="1" applyFont="1" applyAlignment="1">
      <alignment wrapText="1"/>
    </xf>
    <xf numFmtId="4" fontId="0" fillId="0" borderId="35" xfId="0" applyNumberFormat="1" applyFont="1" applyBorder="1" applyAlignment="1">
      <alignment horizontal="right" vertical="center" wrapText="1"/>
    </xf>
    <xf numFmtId="49" fontId="0" fillId="0" borderId="31" xfId="0" applyNumberFormat="1" applyFont="1" applyBorder="1" applyAlignment="1">
      <alignment horizontal="left" vertical="center" wrapText="1"/>
    </xf>
    <xf numFmtId="43" fontId="0" fillId="0" borderId="24" xfId="60" applyFont="1" applyBorder="1" applyAlignment="1">
      <alignment horizontal="center" vertical="center" wrapText="1"/>
    </xf>
    <xf numFmtId="49" fontId="0" fillId="0" borderId="24" xfId="0" applyNumberFormat="1" applyFont="1" applyBorder="1" applyAlignment="1">
      <alignment horizontal="left" vertical="center" wrapText="1"/>
    </xf>
    <xf numFmtId="49" fontId="2" fillId="0" borderId="36" xfId="0" applyNumberFormat="1" applyFont="1" applyBorder="1" applyAlignment="1">
      <alignment horizontal="center" vertical="center" wrapText="1"/>
    </xf>
    <xf numFmtId="49" fontId="2" fillId="0" borderId="36" xfId="60" applyNumberFormat="1" applyFont="1" applyBorder="1" applyAlignment="1">
      <alignment horizontal="center" vertical="center" wrapText="1"/>
    </xf>
    <xf numFmtId="49" fontId="2" fillId="0" borderId="36" xfId="0" applyNumberFormat="1" applyFont="1" applyBorder="1" applyAlignment="1">
      <alignment horizontal="left" vertical="center" wrapText="1"/>
    </xf>
    <xf numFmtId="4" fontId="2" fillId="0" borderId="36" xfId="0" applyNumberFormat="1" applyFont="1" applyBorder="1" applyAlignment="1">
      <alignment horizontal="right" vertical="center" wrapText="1"/>
    </xf>
    <xf numFmtId="49" fontId="0" fillId="0" borderId="24" xfId="60" applyNumberFormat="1" applyFont="1" applyBorder="1" applyAlignment="1">
      <alignment horizontal="center" vertical="center" wrapText="1"/>
    </xf>
    <xf numFmtId="12" fontId="2" fillId="0" borderId="31" xfId="60" applyNumberFormat="1" applyFont="1" applyBorder="1" applyAlignment="1">
      <alignment horizontal="center" vertical="center" wrapText="1"/>
    </xf>
    <xf numFmtId="0" fontId="0" fillId="0" borderId="0" xfId="0" applyFont="1" applyAlignment="1">
      <alignment/>
    </xf>
    <xf numFmtId="12" fontId="0" fillId="0" borderId="24" xfId="60" applyNumberFormat="1" applyFont="1" applyBorder="1" applyAlignment="1">
      <alignment horizontal="center" vertical="center" wrapText="1"/>
    </xf>
    <xf numFmtId="49" fontId="2" fillId="0" borderId="37" xfId="0" applyNumberFormat="1" applyFont="1" applyBorder="1" applyAlignment="1">
      <alignment horizontal="center" vertical="center" wrapText="1"/>
    </xf>
    <xf numFmtId="4" fontId="2" fillId="0" borderId="38" xfId="0" applyNumberFormat="1" applyFont="1" applyBorder="1" applyAlignment="1">
      <alignment horizontal="right" vertical="center" wrapText="1"/>
    </xf>
    <xf numFmtId="43" fontId="2" fillId="0" borderId="31" xfId="60" applyFont="1" applyBorder="1" applyAlignment="1">
      <alignment horizontal="center" vertical="center" wrapText="1"/>
    </xf>
    <xf numFmtId="174" fontId="2" fillId="0" borderId="31" xfId="60" applyNumberFormat="1" applyFont="1" applyBorder="1" applyAlignment="1">
      <alignment horizontal="center" vertical="center" wrapText="1"/>
    </xf>
    <xf numFmtId="174" fontId="0" fillId="0" borderId="31" xfId="60" applyNumberFormat="1" applyFont="1" applyBorder="1" applyAlignment="1">
      <alignment horizontal="center" vertical="center" wrapText="1"/>
    </xf>
    <xf numFmtId="49" fontId="0" fillId="0" borderId="37" xfId="0" applyNumberFormat="1" applyFont="1" applyBorder="1" applyAlignment="1">
      <alignment horizontal="center" vertical="center" wrapText="1"/>
    </xf>
    <xf numFmtId="0" fontId="15" fillId="0" borderId="24" xfId="53" applyFont="1" applyFill="1" applyBorder="1" applyAlignment="1">
      <alignment horizontal="justify" vertical="top" wrapText="1"/>
      <protection/>
    </xf>
    <xf numFmtId="4" fontId="0" fillId="0" borderId="38" xfId="0" applyNumberFormat="1" applyFont="1" applyBorder="1" applyAlignment="1">
      <alignment horizontal="right" vertical="center" wrapText="1"/>
    </xf>
    <xf numFmtId="49" fontId="18" fillId="0" borderId="31" xfId="0" applyNumberFormat="1" applyFont="1" applyBorder="1" applyAlignment="1">
      <alignment horizontal="center" vertical="center" wrapText="1"/>
    </xf>
    <xf numFmtId="11" fontId="18" fillId="0" borderId="31" xfId="0" applyNumberFormat="1" applyFont="1" applyBorder="1" applyAlignment="1">
      <alignment horizontal="left" vertical="center" wrapText="1"/>
    </xf>
    <xf numFmtId="4" fontId="18" fillId="0" borderId="31" xfId="0" applyNumberFormat="1" applyFont="1" applyBorder="1" applyAlignment="1">
      <alignment horizontal="right" vertical="center" wrapText="1"/>
    </xf>
    <xf numFmtId="49" fontId="15" fillId="0" borderId="31" xfId="0" applyNumberFormat="1" applyFont="1" applyBorder="1" applyAlignment="1">
      <alignment horizontal="center" vertical="center" wrapText="1"/>
    </xf>
    <xf numFmtId="49" fontId="15" fillId="0" borderId="31" xfId="0" applyNumberFormat="1" applyFont="1" applyBorder="1" applyAlignment="1">
      <alignment horizontal="left" vertical="center" wrapText="1"/>
    </xf>
    <xf numFmtId="4" fontId="15" fillId="0" borderId="31" xfId="0" applyNumberFormat="1" applyFont="1" applyBorder="1" applyAlignment="1">
      <alignment horizontal="right" vertical="center" wrapText="1"/>
    </xf>
    <xf numFmtId="0" fontId="18" fillId="0" borderId="31" xfId="53" applyFont="1" applyFill="1" applyBorder="1" applyAlignment="1">
      <alignment horizontal="left" vertical="top" wrapText="1"/>
      <protection/>
    </xf>
    <xf numFmtId="4" fontId="18" fillId="0" borderId="34" xfId="0" applyNumberFormat="1" applyFont="1" applyBorder="1" applyAlignment="1">
      <alignment horizontal="right" vertical="center" wrapText="1"/>
    </xf>
    <xf numFmtId="49" fontId="15" fillId="0" borderId="35" xfId="0" applyNumberFormat="1" applyFont="1" applyBorder="1" applyAlignment="1">
      <alignment horizontal="center" vertical="center" wrapText="1"/>
    </xf>
    <xf numFmtId="49" fontId="15" fillId="0" borderId="39" xfId="0" applyNumberFormat="1" applyFont="1" applyBorder="1" applyAlignment="1">
      <alignment horizontal="center" vertical="center" wrapText="1"/>
    </xf>
    <xf numFmtId="0" fontId="15" fillId="0" borderId="35" xfId="53" applyFont="1" applyFill="1" applyBorder="1" applyAlignment="1">
      <alignment horizontal="left" vertical="top" wrapText="1"/>
      <protection/>
    </xf>
    <xf numFmtId="4" fontId="15" fillId="0" borderId="40" xfId="0" applyNumberFormat="1" applyFont="1" applyBorder="1" applyAlignment="1">
      <alignment horizontal="right" vertical="center" wrapText="1"/>
    </xf>
    <xf numFmtId="43" fontId="18" fillId="0" borderId="21" xfId="60" applyFont="1" applyBorder="1" applyAlignment="1">
      <alignment horizontal="center" vertical="center" wrapText="1"/>
    </xf>
    <xf numFmtId="12" fontId="18" fillId="0" borderId="24" xfId="60" applyNumberFormat="1" applyFont="1" applyBorder="1" applyAlignment="1">
      <alignment horizontal="center" vertical="center" wrapText="1"/>
    </xf>
    <xf numFmtId="43" fontId="15" fillId="0" borderId="24" xfId="60" applyFont="1" applyBorder="1" applyAlignment="1">
      <alignment horizontal="center" vertical="center" wrapText="1"/>
    </xf>
    <xf numFmtId="12" fontId="15" fillId="0" borderId="24" xfId="6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49" fontId="18" fillId="0" borderId="30" xfId="60" applyNumberFormat="1" applyFont="1" applyBorder="1" applyAlignment="1">
      <alignment horizontal="center" vertical="center" wrapText="1"/>
    </xf>
    <xf numFmtId="49" fontId="18" fillId="0" borderId="31" xfId="60" applyNumberFormat="1" applyFont="1" applyBorder="1" applyAlignment="1">
      <alignment horizontal="center" vertical="center" wrapText="1"/>
    </xf>
    <xf numFmtId="43" fontId="15" fillId="0" borderId="31" xfId="60" applyFont="1" applyBorder="1" applyAlignment="1">
      <alignment horizontal="center" vertical="center" wrapText="1"/>
    </xf>
    <xf numFmtId="0" fontId="0" fillId="0" borderId="25" xfId="0" applyFont="1" applyBorder="1" applyAlignment="1">
      <alignment vertical="center" wrapText="1"/>
    </xf>
    <xf numFmtId="43" fontId="25" fillId="0" borderId="21" xfId="60" applyFont="1" applyBorder="1" applyAlignment="1">
      <alignment horizontal="center" vertical="center" wrapText="1"/>
    </xf>
    <xf numFmtId="49" fontId="25" fillId="0" borderId="21" xfId="0" applyNumberFormat="1" applyFont="1" applyBorder="1" applyAlignment="1">
      <alignment horizontal="center" vertical="center" wrapText="1"/>
    </xf>
    <xf numFmtId="49" fontId="25" fillId="0" borderId="21" xfId="0" applyNumberFormat="1" applyFont="1" applyBorder="1" applyAlignment="1">
      <alignment horizontal="left" vertical="center" wrapText="1"/>
    </xf>
    <xf numFmtId="4" fontId="25" fillId="0" borderId="21" xfId="0" applyNumberFormat="1" applyFont="1" applyBorder="1" applyAlignment="1">
      <alignment horizontal="right" vertical="center" wrapText="1"/>
    </xf>
    <xf numFmtId="49" fontId="25" fillId="0" borderId="21" xfId="60" applyNumberFormat="1" applyFont="1" applyBorder="1" applyAlignment="1">
      <alignment horizontal="center" vertical="center" wrapText="1"/>
    </xf>
    <xf numFmtId="49" fontId="25" fillId="0" borderId="31" xfId="60" applyNumberFormat="1" applyFont="1" applyBorder="1" applyAlignment="1">
      <alignment horizontal="center" vertical="center" wrapText="1"/>
    </xf>
    <xf numFmtId="49" fontId="25" fillId="0" borderId="31" xfId="0" applyNumberFormat="1" applyFont="1" applyBorder="1" applyAlignment="1">
      <alignment horizontal="center" vertical="center" wrapText="1"/>
    </xf>
    <xf numFmtId="174" fontId="25" fillId="0" borderId="31" xfId="0" applyNumberFormat="1" applyFont="1" applyBorder="1" applyAlignment="1">
      <alignment horizontal="left" vertical="center" wrapText="1"/>
    </xf>
    <xf numFmtId="4" fontId="25" fillId="0" borderId="31" xfId="0" applyNumberFormat="1" applyFont="1" applyBorder="1" applyAlignment="1">
      <alignment horizontal="right" vertical="center" wrapText="1"/>
    </xf>
    <xf numFmtId="43" fontId="26" fillId="0" borderId="31" xfId="60" applyFont="1" applyBorder="1" applyAlignment="1">
      <alignment horizontal="center" vertical="center" wrapText="1"/>
    </xf>
    <xf numFmtId="49" fontId="26" fillId="0" borderId="31" xfId="0" applyNumberFormat="1" applyFont="1" applyBorder="1" applyAlignment="1">
      <alignment horizontal="center" vertical="center" wrapText="1"/>
    </xf>
    <xf numFmtId="174" fontId="26" fillId="0" borderId="31" xfId="0" applyNumberFormat="1" applyFont="1" applyBorder="1" applyAlignment="1">
      <alignment horizontal="left" vertical="center" wrapText="1"/>
    </xf>
    <xf numFmtId="4" fontId="26" fillId="0" borderId="31" xfId="0" applyNumberFormat="1" applyFont="1" applyBorder="1" applyAlignment="1">
      <alignment horizontal="right" vertical="center" wrapText="1"/>
    </xf>
    <xf numFmtId="49" fontId="27" fillId="0" borderId="24" xfId="0" applyNumberFormat="1" applyFont="1" applyBorder="1" applyAlignment="1">
      <alignment horizontal="center" vertical="center" wrapText="1"/>
    </xf>
    <xf numFmtId="174" fontId="27" fillId="0" borderId="24" xfId="0" applyNumberFormat="1" applyFont="1" applyBorder="1" applyAlignment="1">
      <alignment horizontal="left" vertical="center" wrapText="1"/>
    </xf>
    <xf numFmtId="4" fontId="27" fillId="0" borderId="24" xfId="0" applyNumberFormat="1" applyFont="1" applyBorder="1" applyAlignment="1">
      <alignment horizontal="right" vertical="center" wrapText="1"/>
    </xf>
    <xf numFmtId="4" fontId="27" fillId="0" borderId="34" xfId="0" applyNumberFormat="1" applyFont="1" applyBorder="1" applyAlignment="1">
      <alignment horizontal="right" vertical="center" wrapText="1"/>
    </xf>
    <xf numFmtId="174" fontId="25" fillId="0" borderId="24" xfId="60" applyNumberFormat="1" applyFont="1" applyBorder="1" applyAlignment="1">
      <alignment horizontal="center" vertical="center" wrapText="1"/>
    </xf>
    <xf numFmtId="49" fontId="25" fillId="0" borderId="24" xfId="0" applyNumberFormat="1" applyFont="1" applyBorder="1" applyAlignment="1">
      <alignment horizontal="center" vertical="center" wrapText="1"/>
    </xf>
    <xf numFmtId="2" fontId="28" fillId="0" borderId="0" xfId="0" applyNumberFormat="1" applyFont="1" applyAlignment="1">
      <alignment wrapText="1"/>
    </xf>
    <xf numFmtId="4" fontId="25" fillId="0" borderId="24" xfId="0" applyNumberFormat="1" applyFont="1" applyBorder="1" applyAlignment="1">
      <alignment horizontal="right" vertical="center" wrapText="1"/>
    </xf>
    <xf numFmtId="174" fontId="26" fillId="0" borderId="24" xfId="6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2" fontId="27" fillId="0" borderId="24" xfId="0" applyNumberFormat="1" applyFont="1" applyBorder="1" applyAlignment="1">
      <alignment wrapText="1"/>
    </xf>
    <xf numFmtId="4" fontId="26" fillId="0" borderId="24" xfId="0" applyNumberFormat="1" applyFont="1" applyBorder="1" applyAlignment="1">
      <alignment horizontal="right" vertical="center" wrapText="1"/>
    </xf>
    <xf numFmtId="174" fontId="26" fillId="0" borderId="35" xfId="6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2" fontId="27" fillId="0" borderId="0" xfId="0" applyNumberFormat="1" applyFont="1" applyAlignment="1">
      <alignment wrapText="1"/>
    </xf>
    <xf numFmtId="4" fontId="26" fillId="0" borderId="35" xfId="0" applyNumberFormat="1" applyFont="1" applyBorder="1" applyAlignment="1">
      <alignment horizontal="right" vertical="center" wrapText="1"/>
    </xf>
    <xf numFmtId="49" fontId="25" fillId="0" borderId="24" xfId="60" applyNumberFormat="1" applyFont="1" applyBorder="1" applyAlignment="1">
      <alignment horizontal="center" vertical="center" wrapText="1"/>
    </xf>
    <xf numFmtId="49" fontId="25" fillId="0" borderId="24" xfId="0" applyNumberFormat="1" applyFont="1" applyBorder="1" applyAlignment="1">
      <alignment horizontal="left" vertical="center" wrapText="1"/>
    </xf>
    <xf numFmtId="49" fontId="26" fillId="0" borderId="31" xfId="0" applyNumberFormat="1" applyFont="1" applyBorder="1" applyAlignment="1">
      <alignment horizontal="left" vertical="center" wrapText="1"/>
    </xf>
    <xf numFmtId="43" fontId="26" fillId="0" borderId="24" xfId="60" applyFont="1" applyBorder="1" applyAlignment="1">
      <alignment horizontal="center" vertical="center" wrapText="1"/>
    </xf>
    <xf numFmtId="49" fontId="26" fillId="0" borderId="24" xfId="0" applyNumberFormat="1" applyFont="1" applyBorder="1" applyAlignment="1">
      <alignment horizontal="left" vertical="center" wrapText="1"/>
    </xf>
    <xf numFmtId="49" fontId="25" fillId="0" borderId="36" xfId="60" applyNumberFormat="1" applyFont="1" applyBorder="1" applyAlignment="1">
      <alignment horizontal="center" vertical="center" wrapText="1"/>
    </xf>
    <xf numFmtId="49" fontId="25" fillId="0" borderId="36" xfId="0" applyNumberFormat="1" applyFont="1" applyBorder="1" applyAlignment="1">
      <alignment horizontal="center" vertical="center" wrapText="1"/>
    </xf>
    <xf numFmtId="49" fontId="25" fillId="0" borderId="36" xfId="0" applyNumberFormat="1" applyFont="1" applyBorder="1" applyAlignment="1">
      <alignment horizontal="left" vertical="center" wrapText="1"/>
    </xf>
    <xf numFmtId="4" fontId="25" fillId="0" borderId="36" xfId="0" applyNumberFormat="1" applyFont="1" applyBorder="1" applyAlignment="1">
      <alignment horizontal="right" vertical="center" wrapText="1"/>
    </xf>
    <xf numFmtId="49" fontId="26" fillId="0" borderId="24" xfId="60" applyNumberFormat="1" applyFont="1" applyBorder="1" applyAlignment="1">
      <alignment horizontal="center" vertical="center" wrapText="1"/>
    </xf>
    <xf numFmtId="12" fontId="25" fillId="0" borderId="31" xfId="60" applyNumberFormat="1" applyFont="1" applyBorder="1" applyAlignment="1">
      <alignment horizontal="center" vertical="center" wrapText="1"/>
    </xf>
    <xf numFmtId="49" fontId="25" fillId="0" borderId="31" xfId="0" applyNumberFormat="1" applyFont="1" applyBorder="1" applyAlignment="1">
      <alignment horizontal="left" vertical="center" wrapText="1"/>
    </xf>
    <xf numFmtId="12" fontId="26" fillId="0" borderId="24" xfId="60" applyNumberFormat="1" applyFont="1" applyBorder="1" applyAlignment="1">
      <alignment horizontal="center" vertical="center" wrapText="1"/>
    </xf>
    <xf numFmtId="49" fontId="25" fillId="0" borderId="37" xfId="0" applyNumberFormat="1" applyFont="1" applyBorder="1" applyAlignment="1">
      <alignment horizontal="center" vertical="center" wrapText="1"/>
    </xf>
    <xf numFmtId="4" fontId="25" fillId="0" borderId="38" xfId="0" applyNumberFormat="1" applyFont="1" applyBorder="1" applyAlignment="1">
      <alignment horizontal="right" vertical="center" wrapText="1"/>
    </xf>
    <xf numFmtId="43" fontId="25" fillId="0" borderId="31" xfId="60" applyFont="1" applyBorder="1" applyAlignment="1">
      <alignment horizontal="center" vertical="center" wrapText="1"/>
    </xf>
    <xf numFmtId="174" fontId="25" fillId="0" borderId="31" xfId="60" applyNumberFormat="1" applyFont="1" applyBorder="1" applyAlignment="1">
      <alignment horizontal="center" vertical="center" wrapText="1"/>
    </xf>
    <xf numFmtId="49" fontId="27" fillId="0" borderId="24" xfId="0" applyNumberFormat="1" applyFont="1" applyBorder="1" applyAlignment="1">
      <alignment horizontal="left" vertical="center" wrapText="1"/>
    </xf>
    <xf numFmtId="49" fontId="25" fillId="0" borderId="22" xfId="0" applyNumberFormat="1" applyFont="1" applyBorder="1" applyAlignment="1">
      <alignment horizontal="center" vertical="center" wrapText="1"/>
    </xf>
    <xf numFmtId="4" fontId="25" fillId="0" borderId="23" xfId="0" applyNumberFormat="1" applyFont="1" applyBorder="1" applyAlignment="1">
      <alignment horizontal="right" vertical="center" wrapText="1"/>
    </xf>
    <xf numFmtId="172" fontId="25" fillId="0" borderId="21" xfId="0" applyNumberFormat="1" applyFont="1" applyBorder="1" applyAlignment="1">
      <alignment horizontal="left" vertical="center" wrapText="1"/>
    </xf>
    <xf numFmtId="49" fontId="25" fillId="0" borderId="30" xfId="0" applyNumberFormat="1" applyFont="1" applyBorder="1" applyAlignment="1">
      <alignment horizontal="left" vertical="center" wrapText="1"/>
    </xf>
    <xf numFmtId="174" fontId="26" fillId="0" borderId="31" xfId="60" applyNumberFormat="1" applyFont="1" applyBorder="1" applyAlignment="1">
      <alignment horizontal="center" vertical="center" wrapText="1"/>
    </xf>
    <xf numFmtId="49" fontId="26" fillId="0" borderId="37" xfId="0" applyNumberFormat="1" applyFont="1" applyBorder="1" applyAlignment="1">
      <alignment horizontal="center" vertical="center" wrapText="1"/>
    </xf>
    <xf numFmtId="0" fontId="27" fillId="0" borderId="24" xfId="53" applyFont="1" applyFill="1" applyBorder="1" applyAlignment="1">
      <alignment horizontal="justify" vertical="top" wrapText="1"/>
      <protection/>
    </xf>
    <xf numFmtId="4" fontId="26" fillId="0" borderId="38" xfId="0" applyNumberFormat="1" applyFont="1" applyBorder="1" applyAlignment="1">
      <alignment horizontal="right" vertical="center" wrapText="1"/>
    </xf>
    <xf numFmtId="43" fontId="28" fillId="0" borderId="21" xfId="60" applyFont="1" applyBorder="1" applyAlignment="1">
      <alignment horizontal="center" vertical="center" wrapText="1"/>
    </xf>
    <xf numFmtId="12" fontId="28" fillId="0" borderId="24" xfId="60" applyNumberFormat="1" applyFont="1" applyBorder="1" applyAlignment="1">
      <alignment horizontal="center" vertical="center" wrapText="1"/>
    </xf>
    <xf numFmtId="43" fontId="27" fillId="0" borderId="24" xfId="60" applyFont="1" applyBorder="1" applyAlignment="1">
      <alignment horizontal="center" vertical="center" wrapText="1"/>
    </xf>
    <xf numFmtId="4" fontId="25" fillId="0" borderId="30" xfId="0" applyNumberFormat="1" applyFont="1" applyBorder="1" applyAlignment="1">
      <alignment horizontal="right" vertical="center" wrapText="1"/>
    </xf>
    <xf numFmtId="12" fontId="27" fillId="0" borderId="24" xfId="60" applyNumberFormat="1" applyFont="1" applyBorder="1" applyAlignment="1">
      <alignment horizontal="center" vertical="center" wrapText="1"/>
    </xf>
    <xf numFmtId="49" fontId="28" fillId="0" borderId="30" xfId="60" applyNumberFormat="1" applyFont="1" applyBorder="1" applyAlignment="1">
      <alignment horizontal="center" vertical="center" wrapText="1"/>
    </xf>
    <xf numFmtId="49" fontId="25" fillId="0" borderId="30" xfId="0" applyNumberFormat="1" applyFont="1" applyBorder="1" applyAlignment="1">
      <alignment horizontal="center" vertical="center" wrapText="1"/>
    </xf>
    <xf numFmtId="49" fontId="28" fillId="0" borderId="31" xfId="60" applyNumberFormat="1" applyFont="1" applyBorder="1" applyAlignment="1">
      <alignment horizontal="center" vertical="center" wrapText="1"/>
    </xf>
    <xf numFmtId="43" fontId="27" fillId="0" borderId="31" xfId="60" applyFont="1" applyBorder="1" applyAlignment="1">
      <alignment horizontal="center" vertical="center" wrapText="1"/>
    </xf>
    <xf numFmtId="0" fontId="26" fillId="0" borderId="25" xfId="0" applyFont="1" applyBorder="1" applyAlignment="1">
      <alignment vertical="center" wrapText="1"/>
    </xf>
    <xf numFmtId="0" fontId="25" fillId="0" borderId="25" xfId="0" applyFont="1" applyBorder="1" applyAlignment="1">
      <alignment vertical="center" wrapText="1"/>
    </xf>
    <xf numFmtId="49" fontId="28" fillId="0" borderId="20" xfId="0" applyNumberFormat="1" applyFont="1" applyBorder="1" applyAlignment="1">
      <alignment horizontal="center" vertical="center" wrapText="1"/>
    </xf>
    <xf numFmtId="49" fontId="18" fillId="0" borderId="20" xfId="0" applyNumberFormat="1" applyFont="1" applyFill="1" applyBorder="1" applyAlignment="1">
      <alignment horizontal="left" vertical="center" wrapText="1"/>
    </xf>
    <xf numFmtId="49" fontId="18" fillId="0" borderId="20" xfId="0" applyNumberFormat="1" applyFont="1" applyFill="1" applyBorder="1" applyAlignment="1" applyProtection="1">
      <alignment horizontal="left" vertical="center" wrapText="1"/>
      <protection/>
    </xf>
    <xf numFmtId="49" fontId="15" fillId="0" borderId="20" xfId="0" applyNumberFormat="1" applyFont="1" applyFill="1" applyBorder="1" applyAlignment="1" applyProtection="1">
      <alignment horizontal="left" vertical="center" wrapText="1"/>
      <protection/>
    </xf>
    <xf numFmtId="0" fontId="15" fillId="0" borderId="20" xfId="0" applyFont="1" applyFill="1" applyBorder="1" applyAlignment="1">
      <alignment vertical="center" wrapText="1"/>
    </xf>
    <xf numFmtId="4" fontId="19" fillId="0" borderId="20" xfId="0" applyNumberFormat="1" applyFont="1" applyBorder="1" applyAlignment="1">
      <alignment horizontal="right" vertical="center" wrapText="1"/>
    </xf>
    <xf numFmtId="49" fontId="15" fillId="0" borderId="20" xfId="0" applyNumberFormat="1" applyFont="1" applyFill="1" applyBorder="1" applyAlignment="1" applyProtection="1">
      <alignment horizontal="center" vertical="top"/>
      <protection locked="0"/>
    </xf>
    <xf numFmtId="49" fontId="18" fillId="0" borderId="20" xfId="0" applyNumberFormat="1" applyFont="1" applyFill="1" applyBorder="1" applyAlignment="1" applyProtection="1">
      <alignment horizontal="center" vertical="top" wrapText="1"/>
      <protection/>
    </xf>
    <xf numFmtId="168" fontId="18" fillId="0" borderId="20" xfId="0" applyNumberFormat="1" applyFont="1" applyFill="1" applyBorder="1" applyAlignment="1" applyProtection="1">
      <alignment horizontal="center" wrapText="1"/>
      <protection locked="0"/>
    </xf>
    <xf numFmtId="49" fontId="0" fillId="0" borderId="24" xfId="0" applyNumberFormat="1" applyFont="1" applyBorder="1" applyAlignment="1">
      <alignment horizontal="center" vertical="center" wrapText="1"/>
    </xf>
    <xf numFmtId="49" fontId="0" fillId="0" borderId="24" xfId="0" applyNumberFormat="1" applyBorder="1" applyAlignment="1">
      <alignment horizontal="left" vertical="center" wrapText="1"/>
    </xf>
    <xf numFmtId="0" fontId="10" fillId="0" borderId="0" xfId="0" applyFont="1" applyAlignment="1">
      <alignment horizontal="right"/>
    </xf>
    <xf numFmtId="4" fontId="2" fillId="0" borderId="41" xfId="0" applyNumberFormat="1" applyFont="1" applyFill="1" applyBorder="1" applyAlignment="1">
      <alignment/>
    </xf>
    <xf numFmtId="49" fontId="0" fillId="0" borderId="0" xfId="0" applyNumberFormat="1" applyFill="1" applyBorder="1" applyAlignment="1">
      <alignment horizontal="center"/>
    </xf>
    <xf numFmtId="4" fontId="0" fillId="0" borderId="32" xfId="0" applyNumberFormat="1" applyFont="1" applyFill="1" applyBorder="1" applyAlignment="1">
      <alignment/>
    </xf>
    <xf numFmtId="4" fontId="2" fillId="0" borderId="13" xfId="0" applyNumberFormat="1" applyFont="1" applyFill="1" applyBorder="1" applyAlignment="1">
      <alignment/>
    </xf>
    <xf numFmtId="4" fontId="7" fillId="0" borderId="13" xfId="0" applyNumberFormat="1" applyFont="1" applyFill="1" applyBorder="1" applyAlignment="1">
      <alignment horizontal="right" vertical="center"/>
    </xf>
    <xf numFmtId="49" fontId="0" fillId="0" borderId="42" xfId="0" applyNumberFormat="1" applyFill="1" applyBorder="1" applyAlignment="1">
      <alignment horizontal="center"/>
    </xf>
    <xf numFmtId="49" fontId="2" fillId="0" borderId="4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3" fillId="0" borderId="44" xfId="0" applyFont="1" applyBorder="1" applyAlignment="1">
      <alignment horizontal="center" wrapText="1"/>
    </xf>
    <xf numFmtId="49" fontId="3" fillId="0" borderId="33" xfId="0" applyNumberFormat="1" applyFont="1" applyBorder="1" applyAlignment="1">
      <alignment horizontal="center" vertical="center"/>
    </xf>
    <xf numFmtId="0" fontId="4" fillId="0" borderId="44" xfId="0" applyFont="1" applyFill="1" applyBorder="1" applyAlignment="1">
      <alignment wrapText="1"/>
    </xf>
    <xf numFmtId="0" fontId="6" fillId="0" borderId="14" xfId="0" applyFont="1" applyFill="1" applyBorder="1" applyAlignment="1">
      <alignment wrapText="1"/>
    </xf>
    <xf numFmtId="0" fontId="0" fillId="0" borderId="0" xfId="0" applyFont="1" applyFill="1" applyAlignment="1">
      <alignment/>
    </xf>
    <xf numFmtId="0" fontId="22" fillId="0" borderId="14" xfId="0" applyFont="1" applyFill="1" applyBorder="1" applyAlignment="1">
      <alignment wrapText="1"/>
    </xf>
    <xf numFmtId="49" fontId="15" fillId="0" borderId="33" xfId="0" applyNumberFormat="1" applyFont="1" applyFill="1" applyBorder="1" applyAlignment="1">
      <alignment horizontal="center"/>
    </xf>
    <xf numFmtId="0" fontId="23" fillId="0" borderId="14" xfId="0" applyFont="1" applyBorder="1" applyAlignment="1">
      <alignment wrapText="1"/>
    </xf>
    <xf numFmtId="0" fontId="23" fillId="0" borderId="14" xfId="0" applyFont="1" applyBorder="1" applyAlignment="1">
      <alignment vertical="center" wrapText="1"/>
    </xf>
    <xf numFmtId="0" fontId="15" fillId="0" borderId="14" xfId="0" applyFont="1" applyBorder="1" applyAlignment="1">
      <alignment wrapText="1"/>
    </xf>
    <xf numFmtId="0" fontId="2" fillId="0" borderId="45" xfId="0" applyFont="1" applyFill="1" applyBorder="1" applyAlignment="1">
      <alignment wrapText="1"/>
    </xf>
    <xf numFmtId="0" fontId="29" fillId="0" borderId="16" xfId="0" applyFont="1" applyFill="1" applyBorder="1" applyAlignment="1">
      <alignment wrapText="1"/>
    </xf>
    <xf numFmtId="49" fontId="7" fillId="0" borderId="33" xfId="0" applyNumberFormat="1" applyFont="1" applyFill="1" applyBorder="1" applyAlignment="1">
      <alignment horizontal="center"/>
    </xf>
    <xf numFmtId="0" fontId="15" fillId="0" borderId="16" xfId="0" applyFont="1" applyBorder="1" applyAlignment="1">
      <alignment vertical="center" wrapText="1"/>
    </xf>
    <xf numFmtId="49" fontId="2" fillId="0" borderId="12" xfId="0" applyNumberFormat="1" applyFont="1" applyFill="1" applyBorder="1" applyAlignment="1">
      <alignment horizontal="center"/>
    </xf>
    <xf numFmtId="49" fontId="6" fillId="0" borderId="33" xfId="0" applyNumberFormat="1" applyFont="1" applyFill="1" applyBorder="1" applyAlignment="1">
      <alignment horizontal="center"/>
    </xf>
    <xf numFmtId="49" fontId="7" fillId="0" borderId="33" xfId="0" applyNumberFormat="1" applyFont="1" applyFill="1" applyBorder="1" applyAlignment="1">
      <alignment horizontal="center"/>
    </xf>
    <xf numFmtId="49" fontId="6" fillId="0" borderId="33" xfId="0" applyNumberFormat="1" applyFont="1" applyFill="1" applyBorder="1" applyAlignment="1">
      <alignment horizontal="center"/>
    </xf>
    <xf numFmtId="4" fontId="0" fillId="0" borderId="13" xfId="0" applyNumberFormat="1" applyFont="1" applyFill="1" applyBorder="1" applyAlignment="1">
      <alignment/>
    </xf>
    <xf numFmtId="4" fontId="0" fillId="0" borderId="13" xfId="0" applyNumberFormat="1" applyFont="1" applyFill="1" applyBorder="1" applyAlignment="1">
      <alignment horizontal="right" vertical="center"/>
    </xf>
    <xf numFmtId="0" fontId="15" fillId="0" borderId="46" xfId="0" applyFont="1" applyFill="1" applyBorder="1" applyAlignment="1">
      <alignment wrapText="1"/>
    </xf>
    <xf numFmtId="49" fontId="0" fillId="0" borderId="47" xfId="0" applyNumberFormat="1" applyFill="1" applyBorder="1" applyAlignment="1">
      <alignment horizontal="center"/>
    </xf>
    <xf numFmtId="49" fontId="7" fillId="0" borderId="47" xfId="0" applyNumberFormat="1" applyFont="1" applyFill="1" applyBorder="1" applyAlignment="1">
      <alignment horizontal="center"/>
    </xf>
    <xf numFmtId="4" fontId="0" fillId="0" borderId="48" xfId="0" applyNumberFormat="1" applyFont="1" applyFill="1" applyBorder="1" applyAlignment="1">
      <alignment/>
    </xf>
    <xf numFmtId="0" fontId="15" fillId="0" borderId="49" xfId="0" applyFont="1" applyFill="1" applyBorder="1" applyAlignment="1">
      <alignment wrapText="1"/>
    </xf>
    <xf numFmtId="0" fontId="2" fillId="0" borderId="43" xfId="0" applyFont="1" applyFill="1" applyBorder="1" applyAlignment="1">
      <alignment horizontal="center" wrapText="1"/>
    </xf>
    <xf numFmtId="0" fontId="3" fillId="0" borderId="0" xfId="0" applyFont="1" applyBorder="1" applyAlignment="1">
      <alignment horizontal="center" wrapText="1"/>
    </xf>
    <xf numFmtId="49" fontId="3" fillId="0" borderId="18" xfId="0" applyNumberFormat="1" applyFont="1" applyBorder="1" applyAlignment="1">
      <alignment horizontal="center" vertical="center"/>
    </xf>
    <xf numFmtId="0" fontId="4" fillId="0" borderId="17" xfId="0" applyFont="1" applyFill="1" applyBorder="1" applyAlignment="1">
      <alignment horizontal="center" wrapText="1"/>
    </xf>
    <xf numFmtId="0" fontId="4" fillId="0" borderId="19" xfId="0" applyFont="1" applyFill="1" applyBorder="1" applyAlignment="1">
      <alignment horizontal="center" wrapText="1"/>
    </xf>
    <xf numFmtId="0" fontId="6"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15" fillId="0" borderId="14" xfId="0" applyFont="1" applyBorder="1" applyAlignment="1">
      <alignmen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center" wrapText="1"/>
    </xf>
    <xf numFmtId="0" fontId="7" fillId="0" borderId="33" xfId="0" applyFont="1" applyFill="1" applyBorder="1" applyAlignment="1">
      <alignment horizontal="center" wrapText="1"/>
    </xf>
    <xf numFmtId="0" fontId="7" fillId="0" borderId="11" xfId="0" applyFont="1" applyFill="1" applyBorder="1" applyAlignment="1">
      <alignment horizontal="center" vertical="center" wrapText="1"/>
    </xf>
    <xf numFmtId="49" fontId="4" fillId="0" borderId="43" xfId="0" applyNumberFormat="1" applyFont="1" applyFill="1" applyBorder="1" applyAlignment="1">
      <alignment horizontal="center"/>
    </xf>
    <xf numFmtId="49" fontId="6" fillId="0" borderId="18" xfId="0" applyNumberFormat="1" applyFont="1" applyFill="1" applyBorder="1" applyAlignment="1">
      <alignment horizontal="center"/>
    </xf>
    <xf numFmtId="0" fontId="7" fillId="0" borderId="42" xfId="0" applyFont="1" applyFill="1" applyBorder="1" applyAlignment="1">
      <alignment horizontal="center" vertical="center" wrapText="1"/>
    </xf>
    <xf numFmtId="0" fontId="7" fillId="0" borderId="18" xfId="0" applyFont="1" applyFill="1" applyBorder="1" applyAlignment="1">
      <alignment horizontal="center" vertical="center" wrapText="1"/>
    </xf>
    <xf numFmtId="4" fontId="0" fillId="0" borderId="50" xfId="0" applyNumberFormat="1" applyFont="1" applyFill="1" applyBorder="1" applyAlignment="1">
      <alignment/>
    </xf>
    <xf numFmtId="3" fontId="2" fillId="0" borderId="29" xfId="0" applyNumberFormat="1" applyFont="1" applyFill="1" applyBorder="1" applyAlignment="1">
      <alignment horizontal="center" wrapText="1"/>
    </xf>
    <xf numFmtId="0" fontId="10" fillId="0" borderId="0" xfId="0" applyFont="1" applyAlignment="1" applyProtection="1">
      <alignment/>
      <protection locked="0"/>
    </xf>
    <xf numFmtId="0" fontId="10" fillId="0" borderId="0" xfId="0" applyFont="1" applyAlignment="1" applyProtection="1">
      <alignment horizontal="center"/>
      <protection locked="0"/>
    </xf>
    <xf numFmtId="0" fontId="3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Fill="1" applyAlignment="1" applyProtection="1">
      <alignment/>
      <protection locked="0"/>
    </xf>
    <xf numFmtId="0" fontId="0" fillId="0" borderId="0" xfId="0" applyFill="1" applyAlignment="1" applyProtection="1">
      <alignment horizontal="center"/>
      <protection locked="0"/>
    </xf>
    <xf numFmtId="164" fontId="0" fillId="0" borderId="0" xfId="0" applyNumberFormat="1" applyFill="1" applyAlignment="1" applyProtection="1">
      <alignment/>
      <protection locked="0"/>
    </xf>
    <xf numFmtId="0" fontId="0" fillId="0" borderId="0" xfId="0" applyFont="1" applyFill="1" applyAlignment="1" applyProtection="1">
      <alignment/>
      <protection locked="0"/>
    </xf>
    <xf numFmtId="0" fontId="15" fillId="0" borderId="0" xfId="0" applyFont="1" applyAlignment="1" applyProtection="1">
      <alignment horizontal="right"/>
      <protection locked="0"/>
    </xf>
    <xf numFmtId="49" fontId="6" fillId="0" borderId="22" xfId="0" applyNumberFormat="1" applyFont="1" applyBorder="1" applyAlignment="1">
      <alignment horizontal="left" vertical="center" wrapText="1"/>
    </xf>
    <xf numFmtId="4" fontId="18" fillId="0" borderId="21" xfId="53" applyNumberFormat="1" applyFont="1" applyFill="1" applyBorder="1" applyAlignment="1">
      <alignment horizontal="right" vertical="top" wrapText="1"/>
      <protection/>
    </xf>
    <xf numFmtId="49" fontId="18" fillId="0" borderId="21" xfId="0" applyNumberFormat="1" applyFont="1" applyFill="1" applyBorder="1" applyAlignment="1">
      <alignment horizontal="center" vertical="center" shrinkToFit="1"/>
    </xf>
    <xf numFmtId="49" fontId="18" fillId="0" borderId="22" xfId="0" applyNumberFormat="1" applyFont="1" applyFill="1" applyBorder="1" applyAlignment="1">
      <alignment horizontal="center" vertical="center" shrinkToFit="1"/>
    </xf>
    <xf numFmtId="2" fontId="18" fillId="0" borderId="21" xfId="0" applyNumberFormat="1" applyFont="1" applyFill="1" applyBorder="1" applyAlignment="1">
      <alignment vertical="top" wrapText="1"/>
    </xf>
    <xf numFmtId="4" fontId="18" fillId="0" borderId="23" xfId="53" applyNumberFormat="1" applyFont="1" applyFill="1" applyBorder="1" applyAlignment="1">
      <alignment horizontal="right" vertical="top" wrapText="1"/>
      <protection/>
    </xf>
    <xf numFmtId="49" fontId="18" fillId="0" borderId="31" xfId="0" applyNumberFormat="1" applyFont="1" applyFill="1" applyBorder="1" applyAlignment="1">
      <alignment horizontal="center" vertical="center" shrinkToFit="1"/>
    </xf>
    <xf numFmtId="2" fontId="18" fillId="0" borderId="31" xfId="0" applyNumberFormat="1" applyFont="1" applyFill="1" applyBorder="1" applyAlignment="1">
      <alignment vertical="top" wrapText="1"/>
    </xf>
    <xf numFmtId="4" fontId="18" fillId="0" borderId="31" xfId="53" applyNumberFormat="1" applyFont="1" applyFill="1" applyBorder="1" applyAlignment="1">
      <alignment horizontal="right" vertical="top" wrapText="1"/>
      <protection/>
    </xf>
    <xf numFmtId="49" fontId="15" fillId="33" borderId="24" xfId="0" applyNumberFormat="1" applyFont="1" applyFill="1" applyBorder="1" applyAlignment="1">
      <alignment horizontal="center" vertical="center" shrinkToFit="1"/>
    </xf>
    <xf numFmtId="2" fontId="15" fillId="33" borderId="24" xfId="52" applyNumberFormat="1" applyFont="1" applyFill="1" applyBorder="1" applyAlignment="1">
      <alignment vertical="top" wrapText="1"/>
      <protection/>
    </xf>
    <xf numFmtId="4" fontId="15" fillId="0" borderId="24" xfId="53" applyNumberFormat="1" applyFont="1" applyFill="1" applyBorder="1" applyAlignment="1">
      <alignment horizontal="right" vertical="top" wrapText="1"/>
      <protection/>
    </xf>
    <xf numFmtId="49" fontId="0" fillId="0" borderId="35" xfId="0" applyNumberFormat="1" applyFont="1" applyBorder="1" applyAlignment="1">
      <alignment horizontal="center" vertical="center" wrapText="1"/>
    </xf>
    <xf numFmtId="49" fontId="15" fillId="33" borderId="35" xfId="0" applyNumberFormat="1" applyFont="1" applyFill="1" applyBorder="1" applyAlignment="1">
      <alignment horizontal="center" vertical="center" shrinkToFit="1"/>
    </xf>
    <xf numFmtId="2" fontId="15" fillId="33" borderId="35" xfId="52" applyNumberFormat="1" applyFont="1" applyFill="1" applyBorder="1" applyAlignment="1">
      <alignment vertical="top" wrapText="1"/>
      <protection/>
    </xf>
    <xf numFmtId="4" fontId="15" fillId="0" borderId="35" xfId="53" applyNumberFormat="1" applyFont="1" applyFill="1" applyBorder="1" applyAlignment="1">
      <alignment horizontal="right" vertical="top" wrapText="1"/>
      <protection/>
    </xf>
    <xf numFmtId="49" fontId="28" fillId="0" borderId="21" xfId="0" applyNumberFormat="1" applyFont="1" applyFill="1" applyBorder="1" applyAlignment="1">
      <alignment horizontal="center" vertical="center" shrinkToFit="1"/>
    </xf>
    <xf numFmtId="49" fontId="28" fillId="0" borderId="22" xfId="0" applyNumberFormat="1" applyFont="1" applyFill="1" applyBorder="1" applyAlignment="1">
      <alignment horizontal="center" vertical="center" shrinkToFit="1"/>
    </xf>
    <xf numFmtId="2" fontId="28" fillId="0" borderId="21" xfId="0" applyNumberFormat="1" applyFont="1" applyFill="1" applyBorder="1" applyAlignment="1">
      <alignment vertical="top" wrapText="1"/>
    </xf>
    <xf numFmtId="4" fontId="28" fillId="0" borderId="23" xfId="53" applyNumberFormat="1" applyFont="1" applyFill="1" applyBorder="1" applyAlignment="1">
      <alignment horizontal="right" vertical="top" wrapText="1"/>
      <protection/>
    </xf>
    <xf numFmtId="49" fontId="28" fillId="0" borderId="31" xfId="0" applyNumberFormat="1" applyFont="1" applyFill="1" applyBorder="1" applyAlignment="1">
      <alignment horizontal="center" vertical="center" shrinkToFit="1"/>
    </xf>
    <xf numFmtId="2" fontId="28" fillId="0" borderId="31" xfId="0" applyNumberFormat="1" applyFont="1" applyFill="1" applyBorder="1" applyAlignment="1">
      <alignment vertical="top" wrapText="1"/>
    </xf>
    <xf numFmtId="4" fontId="28" fillId="0" borderId="31" xfId="53" applyNumberFormat="1" applyFont="1" applyFill="1" applyBorder="1" applyAlignment="1">
      <alignment horizontal="right" vertical="top" wrapText="1"/>
      <protection/>
    </xf>
    <xf numFmtId="49" fontId="27" fillId="33" borderId="24" xfId="0" applyNumberFormat="1" applyFont="1" applyFill="1" applyBorder="1" applyAlignment="1">
      <alignment horizontal="center" vertical="center" shrinkToFit="1"/>
    </xf>
    <xf numFmtId="2" fontId="27" fillId="33" borderId="24" xfId="52" applyNumberFormat="1" applyFont="1" applyFill="1" applyBorder="1" applyAlignment="1">
      <alignment vertical="top" wrapText="1"/>
      <protection/>
    </xf>
    <xf numFmtId="4" fontId="27" fillId="0" borderId="24" xfId="53" applyNumberFormat="1" applyFont="1" applyFill="1" applyBorder="1" applyAlignment="1">
      <alignment horizontal="right" vertical="top" wrapText="1"/>
      <protection/>
    </xf>
    <xf numFmtId="49" fontId="27" fillId="33" borderId="35" xfId="0" applyNumberFormat="1" applyFont="1" applyFill="1" applyBorder="1" applyAlignment="1">
      <alignment horizontal="center" vertical="center" shrinkToFit="1"/>
    </xf>
    <xf numFmtId="2" fontId="27" fillId="33" borderId="35" xfId="52" applyNumberFormat="1" applyFont="1" applyFill="1" applyBorder="1" applyAlignment="1">
      <alignment vertical="top" wrapText="1"/>
      <protection/>
    </xf>
    <xf numFmtId="4" fontId="27" fillId="0" borderId="35" xfId="53" applyNumberFormat="1" applyFont="1" applyFill="1" applyBorder="1" applyAlignment="1">
      <alignment horizontal="right" vertical="top" wrapText="1"/>
      <protection/>
    </xf>
    <xf numFmtId="0" fontId="15" fillId="0" borderId="0" xfId="0" applyFont="1" applyAlignment="1" applyProtection="1">
      <alignment/>
      <protection locked="0"/>
    </xf>
    <xf numFmtId="0" fontId="16" fillId="0" borderId="0" xfId="0" applyFont="1" applyAlignment="1" applyProtection="1">
      <alignment horizontal="right"/>
      <protection locked="0"/>
    </xf>
    <xf numFmtId="0" fontId="17" fillId="0" borderId="0" xfId="0" applyFont="1" applyAlignment="1" applyProtection="1">
      <alignment/>
      <protection locked="0"/>
    </xf>
    <xf numFmtId="0" fontId="12"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right"/>
      <protection locked="0"/>
    </xf>
    <xf numFmtId="0" fontId="13" fillId="0" borderId="0" xfId="0" applyFont="1" applyAlignment="1">
      <alignment horizontal="center" vertical="center" wrapText="1"/>
    </xf>
    <xf numFmtId="49" fontId="2" fillId="0" borderId="28"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8" fillId="0" borderId="0" xfId="0" applyFont="1" applyAlignment="1">
      <alignment horizontal="center" vertical="center" wrapText="1"/>
    </xf>
    <xf numFmtId="0" fontId="15" fillId="0" borderId="0" xfId="0" applyFont="1" applyAlignment="1">
      <alignment horizontal="center" vertical="center" wrapText="1"/>
    </xf>
    <xf numFmtId="0" fontId="11" fillId="0" borderId="15" xfId="0" applyFont="1" applyFill="1" applyBorder="1" applyAlignment="1">
      <alignment horizontal="center" wrapText="1"/>
    </xf>
    <xf numFmtId="0" fontId="11" fillId="0" borderId="19" xfId="0" applyFont="1" applyFill="1" applyBorder="1" applyAlignment="1">
      <alignment horizontal="center" wrapText="1"/>
    </xf>
    <xf numFmtId="0" fontId="11" fillId="0" borderId="51" xfId="0" applyFont="1" applyFill="1" applyBorder="1" applyAlignment="1">
      <alignment horizontal="center" wrapText="1"/>
    </xf>
    <xf numFmtId="0" fontId="10" fillId="0" borderId="0" xfId="0" applyFont="1" applyAlignment="1" applyProtection="1">
      <alignment horizontal="right"/>
      <protection locked="0"/>
    </xf>
    <xf numFmtId="49" fontId="18" fillId="0" borderId="28" xfId="0" applyNumberFormat="1" applyFont="1" applyBorder="1" applyAlignment="1">
      <alignment horizontal="center" vertical="center" wrapText="1"/>
    </xf>
    <xf numFmtId="49" fontId="18" fillId="0" borderId="25" xfId="0" applyNumberFormat="1" applyFont="1" applyBorder="1" applyAlignment="1">
      <alignment horizontal="center" vertical="center" wrapText="1"/>
    </xf>
    <xf numFmtId="49" fontId="18" fillId="0" borderId="26" xfId="0" applyNumberFormat="1" applyFont="1" applyBorder="1" applyAlignment="1">
      <alignment horizontal="center" vertical="center" wrapText="1"/>
    </xf>
    <xf numFmtId="49" fontId="18" fillId="0" borderId="28" xfId="0" applyNumberFormat="1" applyFont="1" applyBorder="1" applyAlignment="1">
      <alignment horizontal="left" vertical="center" wrapText="1"/>
    </xf>
    <xf numFmtId="0" fontId="0" fillId="0" borderId="25" xfId="0" applyBorder="1" applyAlignment="1">
      <alignment vertical="center"/>
    </xf>
    <xf numFmtId="0" fontId="0" fillId="0" borderId="26" xfId="0" applyBorder="1" applyAlignment="1">
      <alignment vertical="center"/>
    </xf>
    <xf numFmtId="0" fontId="8" fillId="0" borderId="0" xfId="0" applyNumberFormat="1" applyFont="1" applyFill="1" applyBorder="1" applyAlignment="1" applyProtection="1">
      <alignment horizontal="center" vertical="top" wrapText="1"/>
      <protection/>
    </xf>
    <xf numFmtId="0" fontId="0" fillId="0" borderId="0" xfId="0" applyAlignment="1" applyProtection="1">
      <alignment horizontal="right"/>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109"/>
  <sheetViews>
    <sheetView zoomScalePageLayoutView="0" workbookViewId="0" topLeftCell="A50">
      <selection activeCell="H7" sqref="H7"/>
    </sheetView>
  </sheetViews>
  <sheetFormatPr defaultColWidth="9.00390625" defaultRowHeight="12.75"/>
  <cols>
    <col min="1" max="1" width="5.75390625" style="38" customWidth="1"/>
    <col min="2" max="2" width="17.625" style="38" customWidth="1"/>
    <col min="3" max="3" width="5.75390625" style="38" customWidth="1"/>
    <col min="4" max="4" width="83.375" style="38" customWidth="1"/>
    <col min="5" max="5" width="13.75390625" style="38" customWidth="1"/>
    <col min="6" max="6" width="9.125" style="38" customWidth="1"/>
    <col min="7" max="7" width="13.125" style="38" bestFit="1" customWidth="1"/>
    <col min="8" max="16384" width="9.125" style="38" customWidth="1"/>
  </cols>
  <sheetData>
    <row r="1" spans="1:10" s="347" customFormat="1" ht="14.25">
      <c r="A1" s="346"/>
      <c r="C1" s="348"/>
      <c r="D1" s="348"/>
      <c r="E1" s="348" t="s">
        <v>80</v>
      </c>
      <c r="F1" s="348"/>
      <c r="G1" s="348"/>
      <c r="H1" s="346"/>
      <c r="I1" s="346"/>
      <c r="J1" s="346"/>
    </row>
    <row r="2" spans="1:10" s="347" customFormat="1" ht="14.25">
      <c r="A2" s="346"/>
      <c r="C2" s="348"/>
      <c r="D2" s="344"/>
      <c r="E2" s="344" t="s">
        <v>76</v>
      </c>
      <c r="F2" s="348"/>
      <c r="G2" s="348"/>
      <c r="H2" s="346"/>
      <c r="I2" s="346"/>
      <c r="J2" s="346"/>
    </row>
    <row r="3" spans="1:10" s="347" customFormat="1" ht="14.25">
      <c r="A3" s="346"/>
      <c r="C3" s="348"/>
      <c r="D3" s="344"/>
      <c r="E3" s="344" t="s">
        <v>77</v>
      </c>
      <c r="F3" s="348"/>
      <c r="G3" s="348"/>
      <c r="H3" s="346"/>
      <c r="I3" s="346"/>
      <c r="J3" s="346"/>
    </row>
    <row r="4" spans="1:10" s="347" customFormat="1" ht="14.25">
      <c r="A4" s="346"/>
      <c r="C4" s="348"/>
      <c r="D4" s="348" t="s">
        <v>381</v>
      </c>
      <c r="E4" s="348" t="s">
        <v>382</v>
      </c>
      <c r="F4" s="348"/>
      <c r="G4" s="348"/>
      <c r="H4" s="346"/>
      <c r="I4" s="346"/>
      <c r="J4" s="346"/>
    </row>
    <row r="5" spans="1:10" ht="85.5" customHeight="1">
      <c r="A5" s="349" t="s">
        <v>363</v>
      </c>
      <c r="B5" s="349"/>
      <c r="C5" s="349"/>
      <c r="D5" s="349"/>
      <c r="E5" s="349"/>
      <c r="F5" s="37"/>
      <c r="G5" s="37"/>
      <c r="H5" s="37"/>
      <c r="I5" s="37"/>
      <c r="J5" s="37"/>
    </row>
    <row r="6" spans="1:10" ht="12.75">
      <c r="A6" s="37"/>
      <c r="B6" s="37"/>
      <c r="C6" s="37"/>
      <c r="D6" s="37"/>
      <c r="E6" s="39" t="s">
        <v>42</v>
      </c>
      <c r="F6" s="37"/>
      <c r="G6" s="37"/>
      <c r="H6" s="37"/>
      <c r="I6" s="37"/>
      <c r="J6" s="37"/>
    </row>
    <row r="7" spans="1:5" ht="40.5" customHeight="1">
      <c r="A7" s="350" t="s">
        <v>34</v>
      </c>
      <c r="B7" s="351"/>
      <c r="C7" s="352"/>
      <c r="D7" s="40" t="s">
        <v>35</v>
      </c>
      <c r="E7" s="40" t="s">
        <v>13</v>
      </c>
    </row>
    <row r="8" spans="1:5" ht="12.75">
      <c r="A8" s="41" t="s">
        <v>273</v>
      </c>
      <c r="B8" s="42" t="s">
        <v>81</v>
      </c>
      <c r="C8" s="41" t="s">
        <v>82</v>
      </c>
      <c r="D8" s="314" t="s">
        <v>364</v>
      </c>
      <c r="E8" s="315">
        <f>E9</f>
        <v>705443.6</v>
      </c>
    </row>
    <row r="9" spans="1:5" ht="12.75">
      <c r="A9" s="46" t="s">
        <v>273</v>
      </c>
      <c r="B9" s="47" t="s">
        <v>84</v>
      </c>
      <c r="C9" s="46" t="s">
        <v>82</v>
      </c>
      <c r="D9" s="48" t="s">
        <v>56</v>
      </c>
      <c r="E9" s="49">
        <f>E10</f>
        <v>705443.6</v>
      </c>
    </row>
    <row r="10" spans="1:5" ht="25.5">
      <c r="A10" s="46" t="s">
        <v>273</v>
      </c>
      <c r="B10" s="316" t="s">
        <v>365</v>
      </c>
      <c r="C10" s="317" t="s">
        <v>82</v>
      </c>
      <c r="D10" s="318" t="s">
        <v>366</v>
      </c>
      <c r="E10" s="319">
        <f>E11</f>
        <v>705443.6</v>
      </c>
    </row>
    <row r="11" spans="1:5" ht="25.5">
      <c r="A11" s="108" t="s">
        <v>273</v>
      </c>
      <c r="B11" s="320" t="s">
        <v>367</v>
      </c>
      <c r="C11" s="320" t="s">
        <v>40</v>
      </c>
      <c r="D11" s="321" t="s">
        <v>368</v>
      </c>
      <c r="E11" s="322">
        <f>E12+E13+E14+E15</f>
        <v>705443.6</v>
      </c>
    </row>
    <row r="12" spans="1:5" ht="38.25">
      <c r="A12" s="251" t="s">
        <v>273</v>
      </c>
      <c r="B12" s="323" t="s">
        <v>369</v>
      </c>
      <c r="C12" s="323" t="s">
        <v>40</v>
      </c>
      <c r="D12" s="324" t="s">
        <v>370</v>
      </c>
      <c r="E12" s="325">
        <v>266246.45</v>
      </c>
    </row>
    <row r="13" spans="1:5" ht="51">
      <c r="A13" s="251" t="s">
        <v>273</v>
      </c>
      <c r="B13" s="323" t="s">
        <v>371</v>
      </c>
      <c r="C13" s="323" t="s">
        <v>40</v>
      </c>
      <c r="D13" s="324" t="s">
        <v>372</v>
      </c>
      <c r="E13" s="325">
        <v>5997.27</v>
      </c>
    </row>
    <row r="14" spans="1:5" ht="51">
      <c r="A14" s="251" t="s">
        <v>273</v>
      </c>
      <c r="B14" s="323" t="s">
        <v>373</v>
      </c>
      <c r="C14" s="323" t="s">
        <v>40</v>
      </c>
      <c r="D14" s="324" t="s">
        <v>374</v>
      </c>
      <c r="E14" s="325">
        <v>456110.77</v>
      </c>
    </row>
    <row r="15" spans="1:5" ht="51">
      <c r="A15" s="326" t="s">
        <v>273</v>
      </c>
      <c r="B15" s="327" t="s">
        <v>375</v>
      </c>
      <c r="C15" s="327" t="s">
        <v>40</v>
      </c>
      <c r="D15" s="328" t="s">
        <v>376</v>
      </c>
      <c r="E15" s="329">
        <v>-22910.89</v>
      </c>
    </row>
    <row r="16" spans="1:5" s="45" customFormat="1" ht="16.5" customHeight="1">
      <c r="A16" s="41" t="s">
        <v>39</v>
      </c>
      <c r="B16" s="42" t="s">
        <v>81</v>
      </c>
      <c r="C16" s="41" t="s">
        <v>82</v>
      </c>
      <c r="D16" s="43" t="s">
        <v>83</v>
      </c>
      <c r="E16" s="44">
        <f>E17</f>
        <v>478633.26000000007</v>
      </c>
    </row>
    <row r="17" spans="1:5" s="50" customFormat="1" ht="15">
      <c r="A17" s="46" t="s">
        <v>39</v>
      </c>
      <c r="B17" s="47" t="s">
        <v>84</v>
      </c>
      <c r="C17" s="46" t="s">
        <v>82</v>
      </c>
      <c r="D17" s="48" t="s">
        <v>56</v>
      </c>
      <c r="E17" s="49">
        <f>E18+E32+E41+E57</f>
        <v>478633.26000000007</v>
      </c>
    </row>
    <row r="18" spans="1:5" s="50" customFormat="1" ht="15">
      <c r="A18" s="46" t="s">
        <v>39</v>
      </c>
      <c r="B18" s="47" t="s">
        <v>85</v>
      </c>
      <c r="C18" s="46" t="s">
        <v>82</v>
      </c>
      <c r="D18" s="48" t="s">
        <v>0</v>
      </c>
      <c r="E18" s="49">
        <f>E19</f>
        <v>423578.95</v>
      </c>
    </row>
    <row r="19" spans="1:5" s="50" customFormat="1" ht="15">
      <c r="A19" s="46" t="s">
        <v>39</v>
      </c>
      <c r="B19" s="51" t="s">
        <v>86</v>
      </c>
      <c r="C19" s="46" t="s">
        <v>40</v>
      </c>
      <c r="D19" s="48" t="s">
        <v>87</v>
      </c>
      <c r="E19" s="49">
        <f>E20+E28+E25</f>
        <v>423578.95</v>
      </c>
    </row>
    <row r="20" spans="1:5" s="50" customFormat="1" ht="51">
      <c r="A20" s="108" t="s">
        <v>39</v>
      </c>
      <c r="B20" s="107" t="s">
        <v>228</v>
      </c>
      <c r="C20" s="108" t="s">
        <v>40</v>
      </c>
      <c r="D20" s="119" t="s">
        <v>229</v>
      </c>
      <c r="E20" s="109">
        <f>E21+E22+E23+E24</f>
        <v>418891</v>
      </c>
    </row>
    <row r="21" spans="1:5" s="50" customFormat="1" ht="51">
      <c r="A21" s="120" t="s">
        <v>39</v>
      </c>
      <c r="B21" s="121" t="s">
        <v>171</v>
      </c>
      <c r="C21" s="120" t="s">
        <v>40</v>
      </c>
      <c r="D21" s="122" t="s">
        <v>230</v>
      </c>
      <c r="E21" s="123">
        <v>418592.36</v>
      </c>
    </row>
    <row r="22" spans="1:5" s="50" customFormat="1" ht="51">
      <c r="A22" s="81" t="s">
        <v>39</v>
      </c>
      <c r="B22" s="81" t="s">
        <v>231</v>
      </c>
      <c r="C22" s="81" t="s">
        <v>40</v>
      </c>
      <c r="D22" s="124" t="s">
        <v>232</v>
      </c>
      <c r="E22" s="83">
        <v>298.64</v>
      </c>
    </row>
    <row r="23" spans="1:5" s="50" customFormat="1" ht="51" hidden="1">
      <c r="A23" s="81" t="s">
        <v>39</v>
      </c>
      <c r="B23" s="81" t="s">
        <v>233</v>
      </c>
      <c r="C23" s="81" t="s">
        <v>40</v>
      </c>
      <c r="D23" s="124" t="s">
        <v>234</v>
      </c>
      <c r="E23" s="125"/>
    </row>
    <row r="24" spans="1:5" s="50" customFormat="1" ht="51" hidden="1">
      <c r="A24" s="81" t="s">
        <v>39</v>
      </c>
      <c r="B24" s="81" t="s">
        <v>235</v>
      </c>
      <c r="C24" s="81" t="s">
        <v>40</v>
      </c>
      <c r="D24" s="124" t="s">
        <v>236</v>
      </c>
      <c r="E24" s="125"/>
    </row>
    <row r="25" spans="1:5" s="50" customFormat="1" ht="76.5">
      <c r="A25" s="85" t="s">
        <v>39</v>
      </c>
      <c r="B25" s="126">
        <v>10102020010000</v>
      </c>
      <c r="C25" s="85" t="s">
        <v>40</v>
      </c>
      <c r="D25" s="127" t="s">
        <v>237</v>
      </c>
      <c r="E25" s="87">
        <f>E26+E27</f>
        <v>3799.05</v>
      </c>
    </row>
    <row r="26" spans="1:5" s="50" customFormat="1" ht="63.75">
      <c r="A26" s="128" t="s">
        <v>39</v>
      </c>
      <c r="B26" s="129">
        <v>10102020011000</v>
      </c>
      <c r="C26" s="128" t="s">
        <v>40</v>
      </c>
      <c r="D26" s="130" t="s">
        <v>238</v>
      </c>
      <c r="E26" s="131">
        <v>3749.05</v>
      </c>
    </row>
    <row r="27" spans="1:5" s="50" customFormat="1" ht="63.75">
      <c r="A27" s="132" t="s">
        <v>39</v>
      </c>
      <c r="B27" s="133">
        <v>10102020013000</v>
      </c>
      <c r="C27" s="132" t="s">
        <v>40</v>
      </c>
      <c r="D27" s="134" t="s">
        <v>261</v>
      </c>
      <c r="E27" s="135">
        <v>50</v>
      </c>
    </row>
    <row r="28" spans="1:5" s="50" customFormat="1" ht="25.5">
      <c r="A28" s="85" t="s">
        <v>39</v>
      </c>
      <c r="B28" s="106" t="s">
        <v>172</v>
      </c>
      <c r="C28" s="85" t="s">
        <v>40</v>
      </c>
      <c r="D28" s="56" t="s">
        <v>239</v>
      </c>
      <c r="E28" s="87">
        <f>E29+E30+E31</f>
        <v>888.9</v>
      </c>
    </row>
    <row r="29" spans="1:5" s="50" customFormat="1" ht="25.5">
      <c r="A29" s="120" t="s">
        <v>39</v>
      </c>
      <c r="B29" s="121" t="s">
        <v>173</v>
      </c>
      <c r="C29" s="120" t="s">
        <v>40</v>
      </c>
      <c r="D29" s="136" t="s">
        <v>240</v>
      </c>
      <c r="E29" s="123">
        <v>728.9</v>
      </c>
    </row>
    <row r="30" spans="1:5" s="50" customFormat="1" ht="25.5">
      <c r="A30" s="128" t="s">
        <v>39</v>
      </c>
      <c r="B30" s="137" t="s">
        <v>174</v>
      </c>
      <c r="C30" s="128" t="s">
        <v>40</v>
      </c>
      <c r="D30" s="138" t="s">
        <v>241</v>
      </c>
      <c r="E30" s="131">
        <v>15</v>
      </c>
    </row>
    <row r="31" spans="1:5" s="50" customFormat="1" ht="25.5">
      <c r="A31" s="128" t="s">
        <v>39</v>
      </c>
      <c r="B31" s="137" t="s">
        <v>175</v>
      </c>
      <c r="C31" s="128" t="s">
        <v>40</v>
      </c>
      <c r="D31" s="138" t="s">
        <v>242</v>
      </c>
      <c r="E31" s="131">
        <v>145</v>
      </c>
    </row>
    <row r="32" spans="1:5" s="50" customFormat="1" ht="17.25" customHeight="1" hidden="1">
      <c r="A32" s="46" t="s">
        <v>39</v>
      </c>
      <c r="B32" s="47" t="s">
        <v>88</v>
      </c>
      <c r="C32" s="46" t="s">
        <v>82</v>
      </c>
      <c r="D32" s="48" t="s">
        <v>1</v>
      </c>
      <c r="E32" s="49">
        <f>E33</f>
        <v>0</v>
      </c>
    </row>
    <row r="33" spans="1:5" s="50" customFormat="1" ht="15" hidden="1">
      <c r="A33" s="139" t="s">
        <v>39</v>
      </c>
      <c r="B33" s="140" t="s">
        <v>243</v>
      </c>
      <c r="C33" s="139" t="s">
        <v>40</v>
      </c>
      <c r="D33" s="141" t="s">
        <v>89</v>
      </c>
      <c r="E33" s="142">
        <f>E34+E37</f>
        <v>0</v>
      </c>
    </row>
    <row r="34" spans="1:5" s="50" customFormat="1" ht="15" hidden="1">
      <c r="A34" s="85" t="s">
        <v>39</v>
      </c>
      <c r="B34" s="106" t="s">
        <v>176</v>
      </c>
      <c r="C34" s="85" t="s">
        <v>40</v>
      </c>
      <c r="D34" s="56" t="s">
        <v>89</v>
      </c>
      <c r="E34" s="87">
        <f>E35+E36</f>
        <v>0</v>
      </c>
    </row>
    <row r="35" spans="1:5" s="50" customFormat="1" ht="15" hidden="1">
      <c r="A35" s="128" t="s">
        <v>39</v>
      </c>
      <c r="B35" s="143" t="s">
        <v>177</v>
      </c>
      <c r="C35" s="128" t="s">
        <v>40</v>
      </c>
      <c r="D35" s="138" t="s">
        <v>244</v>
      </c>
      <c r="E35" s="131"/>
    </row>
    <row r="36" spans="1:5" s="50" customFormat="1" ht="15" hidden="1">
      <c r="A36" s="128" t="s">
        <v>39</v>
      </c>
      <c r="B36" s="143" t="s">
        <v>245</v>
      </c>
      <c r="C36" s="128" t="s">
        <v>40</v>
      </c>
      <c r="D36" s="138" t="s">
        <v>246</v>
      </c>
      <c r="E36" s="131"/>
    </row>
    <row r="37" spans="1:5" s="145" customFormat="1" ht="25.5" hidden="1">
      <c r="A37" s="108" t="s">
        <v>39</v>
      </c>
      <c r="B37" s="144">
        <v>10503020010000</v>
      </c>
      <c r="C37" s="108" t="s">
        <v>40</v>
      </c>
      <c r="D37" s="86" t="s">
        <v>178</v>
      </c>
      <c r="E37" s="109">
        <f>E38+E39+E40</f>
        <v>0</v>
      </c>
    </row>
    <row r="38" spans="1:5" s="145" customFormat="1" ht="25.5" hidden="1">
      <c r="A38" s="128" t="s">
        <v>39</v>
      </c>
      <c r="B38" s="146">
        <v>10503020011000</v>
      </c>
      <c r="C38" s="128" t="s">
        <v>40</v>
      </c>
      <c r="D38" s="136" t="s">
        <v>179</v>
      </c>
      <c r="E38" s="131"/>
    </row>
    <row r="39" spans="1:5" s="145" customFormat="1" ht="25.5" hidden="1">
      <c r="A39" s="128" t="s">
        <v>39</v>
      </c>
      <c r="B39" s="146">
        <v>10503020012000</v>
      </c>
      <c r="C39" s="128" t="s">
        <v>40</v>
      </c>
      <c r="D39" s="138" t="s">
        <v>180</v>
      </c>
      <c r="E39" s="131"/>
    </row>
    <row r="40" spans="1:5" s="145" customFormat="1" ht="25.5" hidden="1">
      <c r="A40" s="128" t="s">
        <v>39</v>
      </c>
      <c r="B40" s="146">
        <v>10503020013000</v>
      </c>
      <c r="C40" s="128" t="s">
        <v>40</v>
      </c>
      <c r="D40" s="138" t="s">
        <v>181</v>
      </c>
      <c r="E40" s="131"/>
    </row>
    <row r="41" spans="1:5" s="145" customFormat="1" ht="12.75">
      <c r="A41" s="46" t="s">
        <v>39</v>
      </c>
      <c r="B41" s="47" t="s">
        <v>90</v>
      </c>
      <c r="C41" s="46" t="s">
        <v>82</v>
      </c>
      <c r="D41" s="48" t="s">
        <v>2</v>
      </c>
      <c r="E41" s="49">
        <f>E42+E46</f>
        <v>55053.97</v>
      </c>
    </row>
    <row r="42" spans="1:5" s="145" customFormat="1" ht="14.25" customHeight="1">
      <c r="A42" s="46" t="s">
        <v>39</v>
      </c>
      <c r="B42" s="47" t="s">
        <v>91</v>
      </c>
      <c r="C42" s="46" t="s">
        <v>40</v>
      </c>
      <c r="D42" s="48" t="s">
        <v>3</v>
      </c>
      <c r="E42" s="49">
        <f>E43</f>
        <v>30659.98</v>
      </c>
    </row>
    <row r="43" spans="1:5" s="145" customFormat="1" ht="25.5">
      <c r="A43" s="108" t="s">
        <v>39</v>
      </c>
      <c r="B43" s="107" t="s">
        <v>92</v>
      </c>
      <c r="C43" s="147" t="s">
        <v>40</v>
      </c>
      <c r="D43" s="86" t="s">
        <v>182</v>
      </c>
      <c r="E43" s="148">
        <f>E44+E45</f>
        <v>30659.98</v>
      </c>
    </row>
    <row r="44" spans="1:5" s="145" customFormat="1" ht="25.5">
      <c r="A44" s="120" t="s">
        <v>39</v>
      </c>
      <c r="B44" s="121" t="s">
        <v>48</v>
      </c>
      <c r="C44" s="120" t="s">
        <v>40</v>
      </c>
      <c r="D44" s="136" t="s">
        <v>93</v>
      </c>
      <c r="E44" s="123">
        <v>30229.96</v>
      </c>
    </row>
    <row r="45" spans="1:5" s="145" customFormat="1" ht="25.5">
      <c r="A45" s="128" t="s">
        <v>39</v>
      </c>
      <c r="B45" s="137" t="s">
        <v>49</v>
      </c>
      <c r="C45" s="128" t="s">
        <v>40</v>
      </c>
      <c r="D45" s="138" t="s">
        <v>94</v>
      </c>
      <c r="E45" s="131">
        <v>430.02</v>
      </c>
    </row>
    <row r="46" spans="1:5" s="145" customFormat="1" ht="17.25" customHeight="1">
      <c r="A46" s="46" t="s">
        <v>39</v>
      </c>
      <c r="B46" s="47" t="s">
        <v>95</v>
      </c>
      <c r="C46" s="46" t="s">
        <v>40</v>
      </c>
      <c r="D46" s="48" t="s">
        <v>4</v>
      </c>
      <c r="E46" s="49">
        <f>E47+E52</f>
        <v>24393.989999999998</v>
      </c>
    </row>
    <row r="47" spans="1:5" s="145" customFormat="1" ht="25.5">
      <c r="A47" s="108" t="s">
        <v>39</v>
      </c>
      <c r="B47" s="149" t="s">
        <v>96</v>
      </c>
      <c r="C47" s="108" t="s">
        <v>40</v>
      </c>
      <c r="D47" s="86" t="s">
        <v>57</v>
      </c>
      <c r="E47" s="109">
        <f>E48</f>
        <v>23171.629999999997</v>
      </c>
    </row>
    <row r="48" spans="1:5" s="145" customFormat="1" ht="51.75" customHeight="1">
      <c r="A48" s="108" t="s">
        <v>39</v>
      </c>
      <c r="B48" s="150">
        <v>10606013100000</v>
      </c>
      <c r="C48" s="108" t="s">
        <v>40</v>
      </c>
      <c r="D48" s="86" t="s">
        <v>247</v>
      </c>
      <c r="E48" s="109">
        <f>E49+E50+E51</f>
        <v>23171.629999999997</v>
      </c>
    </row>
    <row r="49" spans="1:5" s="145" customFormat="1" ht="51.75" customHeight="1">
      <c r="A49" s="120" t="s">
        <v>39</v>
      </c>
      <c r="B49" s="121" t="s">
        <v>50</v>
      </c>
      <c r="C49" s="120" t="s">
        <v>40</v>
      </c>
      <c r="D49" s="136" t="s">
        <v>97</v>
      </c>
      <c r="E49" s="123">
        <v>22694.67</v>
      </c>
    </row>
    <row r="50" spans="1:5" s="145" customFormat="1" ht="51.75" customHeight="1">
      <c r="A50" s="128" t="s">
        <v>39</v>
      </c>
      <c r="B50" s="137" t="s">
        <v>51</v>
      </c>
      <c r="C50" s="128" t="s">
        <v>40</v>
      </c>
      <c r="D50" s="138" t="s">
        <v>98</v>
      </c>
      <c r="E50" s="131">
        <v>476.96</v>
      </c>
    </row>
    <row r="51" spans="1:5" s="54" customFormat="1" ht="38.25" hidden="1">
      <c r="A51" s="81" t="s">
        <v>39</v>
      </c>
      <c r="B51" s="81" t="s">
        <v>183</v>
      </c>
      <c r="C51" s="81" t="s">
        <v>40</v>
      </c>
      <c r="D51" s="82" t="s">
        <v>184</v>
      </c>
      <c r="E51" s="83"/>
    </row>
    <row r="52" spans="1:5" s="145" customFormat="1" ht="25.5">
      <c r="A52" s="46" t="s">
        <v>39</v>
      </c>
      <c r="B52" s="47" t="s">
        <v>99</v>
      </c>
      <c r="C52" s="46" t="s">
        <v>40</v>
      </c>
      <c r="D52" s="48" t="s">
        <v>100</v>
      </c>
      <c r="E52" s="49">
        <f>E54+E55+E56</f>
        <v>1222.36</v>
      </c>
    </row>
    <row r="53" spans="1:5" s="145" customFormat="1" ht="51">
      <c r="A53" s="85" t="s">
        <v>39</v>
      </c>
      <c r="B53" s="126">
        <v>10606023100000</v>
      </c>
      <c r="C53" s="85" t="s">
        <v>40</v>
      </c>
      <c r="D53" s="56" t="s">
        <v>248</v>
      </c>
      <c r="E53" s="87">
        <f>E54+E55+E56</f>
        <v>1222.36</v>
      </c>
    </row>
    <row r="54" spans="1:5" s="145" customFormat="1" ht="51.75" customHeight="1">
      <c r="A54" s="128" t="s">
        <v>39</v>
      </c>
      <c r="B54" s="137" t="s">
        <v>52</v>
      </c>
      <c r="C54" s="128" t="s">
        <v>40</v>
      </c>
      <c r="D54" s="138" t="s">
        <v>101</v>
      </c>
      <c r="E54" s="131">
        <v>1222</v>
      </c>
    </row>
    <row r="55" spans="1:5" s="145" customFormat="1" ht="53.25" customHeight="1">
      <c r="A55" s="128" t="s">
        <v>39</v>
      </c>
      <c r="B55" s="137" t="s">
        <v>53</v>
      </c>
      <c r="C55" s="128" t="s">
        <v>40</v>
      </c>
      <c r="D55" s="138" t="s">
        <v>102</v>
      </c>
      <c r="E55" s="131">
        <v>0.36</v>
      </c>
    </row>
    <row r="56" spans="1:5" s="145" customFormat="1" ht="49.5" customHeight="1" hidden="1">
      <c r="A56" s="81" t="s">
        <v>39</v>
      </c>
      <c r="B56" s="81" t="s">
        <v>185</v>
      </c>
      <c r="C56" s="81" t="s">
        <v>40</v>
      </c>
      <c r="D56" s="82" t="s">
        <v>186</v>
      </c>
      <c r="E56" s="83"/>
    </row>
    <row r="57" spans="1:5" s="145" customFormat="1" ht="25.5">
      <c r="A57" s="46" t="s">
        <v>39</v>
      </c>
      <c r="B57" s="47" t="s">
        <v>103</v>
      </c>
      <c r="C57" s="46" t="s">
        <v>82</v>
      </c>
      <c r="D57" s="48" t="s">
        <v>104</v>
      </c>
      <c r="E57" s="49">
        <f>E58</f>
        <v>0.34</v>
      </c>
    </row>
    <row r="58" spans="1:5" s="145" customFormat="1" ht="15" customHeight="1">
      <c r="A58" s="46" t="s">
        <v>39</v>
      </c>
      <c r="B58" s="47" t="s">
        <v>105</v>
      </c>
      <c r="C58" s="46" t="s">
        <v>40</v>
      </c>
      <c r="D58" s="48" t="s">
        <v>106</v>
      </c>
      <c r="E58" s="49">
        <f>E59</f>
        <v>0.34</v>
      </c>
    </row>
    <row r="59" spans="1:5" s="145" customFormat="1" ht="12.75">
      <c r="A59" s="108" t="s">
        <v>39</v>
      </c>
      <c r="B59" s="149" t="s">
        <v>107</v>
      </c>
      <c r="C59" s="108" t="s">
        <v>40</v>
      </c>
      <c r="D59" s="86" t="s">
        <v>108</v>
      </c>
      <c r="E59" s="109">
        <f>E60</f>
        <v>0.34</v>
      </c>
    </row>
    <row r="60" spans="1:5" s="145" customFormat="1" ht="25.5">
      <c r="A60" s="108" t="s">
        <v>39</v>
      </c>
      <c r="B60" s="150">
        <v>10904053100000</v>
      </c>
      <c r="C60" s="108" t="s">
        <v>40</v>
      </c>
      <c r="D60" s="86" t="s">
        <v>249</v>
      </c>
      <c r="E60" s="109">
        <f>E61+E62+E63+E64</f>
        <v>0.34</v>
      </c>
    </row>
    <row r="61" spans="1:5" s="145" customFormat="1" ht="25.5" hidden="1">
      <c r="A61" s="120" t="s">
        <v>39</v>
      </c>
      <c r="B61" s="151">
        <v>10904053101000</v>
      </c>
      <c r="C61" s="120" t="s">
        <v>40</v>
      </c>
      <c r="D61" s="136" t="s">
        <v>109</v>
      </c>
      <c r="E61" s="123"/>
    </row>
    <row r="62" spans="1:5" s="145" customFormat="1" ht="25.5">
      <c r="A62" s="128" t="s">
        <v>39</v>
      </c>
      <c r="B62" s="129">
        <v>10904053102000</v>
      </c>
      <c r="C62" s="128" t="s">
        <v>40</v>
      </c>
      <c r="D62" s="138" t="s">
        <v>110</v>
      </c>
      <c r="E62" s="131">
        <v>0.34</v>
      </c>
    </row>
    <row r="63" spans="1:5" s="54" customFormat="1" ht="25.5" hidden="1">
      <c r="A63" s="81" t="s">
        <v>39</v>
      </c>
      <c r="B63" s="81" t="s">
        <v>250</v>
      </c>
      <c r="C63" s="81" t="s">
        <v>40</v>
      </c>
      <c r="D63" s="82" t="s">
        <v>187</v>
      </c>
      <c r="E63" s="83"/>
    </row>
    <row r="64" spans="1:5" s="145" customFormat="1" ht="25.5" hidden="1">
      <c r="A64" s="81" t="s">
        <v>39</v>
      </c>
      <c r="B64" s="81" t="s">
        <v>251</v>
      </c>
      <c r="C64" s="81" t="s">
        <v>40</v>
      </c>
      <c r="D64" s="82" t="s">
        <v>188</v>
      </c>
      <c r="E64" s="83"/>
    </row>
    <row r="65" spans="1:5" s="145" customFormat="1" ht="25.5">
      <c r="A65" s="41" t="s">
        <v>111</v>
      </c>
      <c r="B65" s="42" t="s">
        <v>81</v>
      </c>
      <c r="C65" s="41" t="s">
        <v>82</v>
      </c>
      <c r="D65" s="43" t="s">
        <v>112</v>
      </c>
      <c r="E65" s="44">
        <f>E66</f>
        <v>195279.68</v>
      </c>
    </row>
    <row r="66" spans="1:5" s="145" customFormat="1" ht="12.75">
      <c r="A66" s="46" t="s">
        <v>111</v>
      </c>
      <c r="B66" s="47" t="s">
        <v>84</v>
      </c>
      <c r="C66" s="46" t="s">
        <v>82</v>
      </c>
      <c r="D66" s="48" t="s">
        <v>56</v>
      </c>
      <c r="E66" s="49">
        <f>E67+E71</f>
        <v>195279.68</v>
      </c>
    </row>
    <row r="67" spans="1:5" s="145" customFormat="1" ht="25.5">
      <c r="A67" s="46" t="s">
        <v>111</v>
      </c>
      <c r="B67" s="47" t="s">
        <v>113</v>
      </c>
      <c r="C67" s="46" t="s">
        <v>82</v>
      </c>
      <c r="D67" s="48" t="s">
        <v>5</v>
      </c>
      <c r="E67" s="49">
        <f>E68</f>
        <v>192705.06</v>
      </c>
    </row>
    <row r="68" spans="1:5" s="145" customFormat="1" ht="63.75">
      <c r="A68" s="46" t="s">
        <v>111</v>
      </c>
      <c r="B68" s="47" t="s">
        <v>114</v>
      </c>
      <c r="C68" s="46" t="s">
        <v>36</v>
      </c>
      <c r="D68" s="55" t="s">
        <v>189</v>
      </c>
      <c r="E68" s="49">
        <f>E69</f>
        <v>192705.06</v>
      </c>
    </row>
    <row r="69" spans="1:5" s="145" customFormat="1" ht="53.25" customHeight="1">
      <c r="A69" s="108" t="s">
        <v>111</v>
      </c>
      <c r="B69" s="149" t="s">
        <v>115</v>
      </c>
      <c r="C69" s="108" t="s">
        <v>36</v>
      </c>
      <c r="D69" s="94" t="s">
        <v>116</v>
      </c>
      <c r="E69" s="109">
        <f>E70</f>
        <v>192705.06</v>
      </c>
    </row>
    <row r="70" spans="1:5" s="145" customFormat="1" ht="52.5" customHeight="1">
      <c r="A70" s="120" t="s">
        <v>111</v>
      </c>
      <c r="B70" s="151">
        <v>11105013100000</v>
      </c>
      <c r="C70" s="152" t="s">
        <v>36</v>
      </c>
      <c r="D70" s="153" t="s">
        <v>252</v>
      </c>
      <c r="E70" s="154">
        <v>192705.06</v>
      </c>
    </row>
    <row r="71" spans="1:5" s="145" customFormat="1" ht="12.75">
      <c r="A71" s="46" t="s">
        <v>111</v>
      </c>
      <c r="B71" s="47" t="s">
        <v>117</v>
      </c>
      <c r="C71" s="46" t="s">
        <v>82</v>
      </c>
      <c r="D71" s="48" t="s">
        <v>119</v>
      </c>
      <c r="E71" s="49">
        <f>E72</f>
        <v>2574.62</v>
      </c>
    </row>
    <row r="72" spans="1:5" s="145" customFormat="1" ht="38.25">
      <c r="A72" s="46" t="s">
        <v>111</v>
      </c>
      <c r="B72" s="47" t="s">
        <v>120</v>
      </c>
      <c r="C72" s="46" t="s">
        <v>118</v>
      </c>
      <c r="D72" s="48" t="s">
        <v>190</v>
      </c>
      <c r="E72" s="49">
        <f>E73</f>
        <v>2574.62</v>
      </c>
    </row>
    <row r="73" spans="1:5" s="145" customFormat="1" ht="25.5">
      <c r="A73" s="108" t="s">
        <v>111</v>
      </c>
      <c r="B73" s="149" t="s">
        <v>121</v>
      </c>
      <c r="C73" s="108" t="s">
        <v>118</v>
      </c>
      <c r="D73" s="86" t="s">
        <v>122</v>
      </c>
      <c r="E73" s="109">
        <f>E74</f>
        <v>2574.62</v>
      </c>
    </row>
    <row r="74" spans="1:5" s="145" customFormat="1" ht="25.5">
      <c r="A74" s="120" t="s">
        <v>111</v>
      </c>
      <c r="B74" s="151">
        <v>11406013100000</v>
      </c>
      <c r="C74" s="120" t="s">
        <v>118</v>
      </c>
      <c r="D74" s="136" t="s">
        <v>123</v>
      </c>
      <c r="E74" s="123">
        <v>2574.62</v>
      </c>
    </row>
    <row r="75" spans="1:5" s="145" customFormat="1" ht="12.75">
      <c r="A75" s="41" t="s">
        <v>124</v>
      </c>
      <c r="B75" s="42" t="s">
        <v>81</v>
      </c>
      <c r="C75" s="41" t="s">
        <v>82</v>
      </c>
      <c r="D75" s="88" t="s">
        <v>143</v>
      </c>
      <c r="E75" s="44">
        <f>E76+E94</f>
        <v>3852759.41</v>
      </c>
    </row>
    <row r="76" spans="1:5" s="145" customFormat="1" ht="12.75">
      <c r="A76" s="46" t="s">
        <v>124</v>
      </c>
      <c r="B76" s="47" t="s">
        <v>84</v>
      </c>
      <c r="C76" s="46" t="s">
        <v>82</v>
      </c>
      <c r="D76" s="48" t="s">
        <v>56</v>
      </c>
      <c r="E76" s="49">
        <f>E77+E81+E85+E89</f>
        <v>21260.41</v>
      </c>
    </row>
    <row r="77" spans="1:5" s="145" customFormat="1" ht="12.75">
      <c r="A77" s="46" t="s">
        <v>124</v>
      </c>
      <c r="B77" s="47" t="s">
        <v>125</v>
      </c>
      <c r="C77" s="46" t="s">
        <v>82</v>
      </c>
      <c r="D77" s="48" t="s">
        <v>58</v>
      </c>
      <c r="E77" s="49">
        <f>E78</f>
        <v>21260.41</v>
      </c>
    </row>
    <row r="78" spans="1:5" s="145" customFormat="1" ht="38.25">
      <c r="A78" s="46" t="s">
        <v>124</v>
      </c>
      <c r="B78" s="51" t="s">
        <v>126</v>
      </c>
      <c r="C78" s="52" t="s">
        <v>40</v>
      </c>
      <c r="D78" s="48" t="s">
        <v>127</v>
      </c>
      <c r="E78" s="53">
        <f>E79</f>
        <v>21260.41</v>
      </c>
    </row>
    <row r="79" spans="1:5" s="145" customFormat="1" ht="51">
      <c r="A79" s="108" t="s">
        <v>124</v>
      </c>
      <c r="B79" s="107" t="s">
        <v>128</v>
      </c>
      <c r="C79" s="147" t="s">
        <v>40</v>
      </c>
      <c r="D79" s="86" t="s">
        <v>129</v>
      </c>
      <c r="E79" s="148">
        <f>E80</f>
        <v>21260.41</v>
      </c>
    </row>
    <row r="80" spans="1:5" s="50" customFormat="1" ht="64.5" customHeight="1">
      <c r="A80" s="120" t="s">
        <v>124</v>
      </c>
      <c r="B80" s="121" t="s">
        <v>43</v>
      </c>
      <c r="C80" s="120" t="s">
        <v>40</v>
      </c>
      <c r="D80" s="136" t="s">
        <v>130</v>
      </c>
      <c r="E80" s="123">
        <v>21260.41</v>
      </c>
    </row>
    <row r="81" spans="1:5" s="145" customFormat="1" ht="25.5" hidden="1">
      <c r="A81" s="89" t="s">
        <v>124</v>
      </c>
      <c r="B81" s="89" t="s">
        <v>113</v>
      </c>
      <c r="C81" s="89" t="s">
        <v>82</v>
      </c>
      <c r="D81" s="90" t="s">
        <v>5</v>
      </c>
      <c r="E81" s="91">
        <f>E82</f>
        <v>0</v>
      </c>
    </row>
    <row r="82" spans="1:5" s="145" customFormat="1" ht="63" customHeight="1" hidden="1">
      <c r="A82" s="89" t="s">
        <v>124</v>
      </c>
      <c r="B82" s="89" t="s">
        <v>191</v>
      </c>
      <c r="C82" s="89" t="s">
        <v>36</v>
      </c>
      <c r="D82" s="92" t="s">
        <v>192</v>
      </c>
      <c r="E82" s="91">
        <f>E83</f>
        <v>0</v>
      </c>
    </row>
    <row r="83" spans="1:5" s="145" customFormat="1" ht="60.75" customHeight="1" hidden="1">
      <c r="A83" s="155" t="s">
        <v>124</v>
      </c>
      <c r="B83" s="155" t="s">
        <v>193</v>
      </c>
      <c r="C83" s="155" t="s">
        <v>36</v>
      </c>
      <c r="D83" s="156" t="s">
        <v>194</v>
      </c>
      <c r="E83" s="157">
        <f>E84</f>
        <v>0</v>
      </c>
    </row>
    <row r="84" spans="1:5" s="145" customFormat="1" ht="54" customHeight="1" hidden="1">
      <c r="A84" s="158" t="s">
        <v>124</v>
      </c>
      <c r="B84" s="158" t="s">
        <v>195</v>
      </c>
      <c r="C84" s="158" t="s">
        <v>36</v>
      </c>
      <c r="D84" s="159" t="s">
        <v>196</v>
      </c>
      <c r="E84" s="160"/>
    </row>
    <row r="85" spans="1:5" s="145" customFormat="1" ht="25.5" hidden="1">
      <c r="A85" s="89" t="s">
        <v>124</v>
      </c>
      <c r="B85" s="89" t="s">
        <v>197</v>
      </c>
      <c r="C85" s="89" t="s">
        <v>82</v>
      </c>
      <c r="D85" s="90" t="s">
        <v>253</v>
      </c>
      <c r="E85" s="91">
        <f>E86</f>
        <v>0</v>
      </c>
    </row>
    <row r="86" spans="1:5" s="145" customFormat="1" ht="12.75" hidden="1">
      <c r="A86" s="89" t="s">
        <v>124</v>
      </c>
      <c r="B86" s="89" t="s">
        <v>254</v>
      </c>
      <c r="C86" s="89" t="s">
        <v>198</v>
      </c>
      <c r="D86" s="90" t="s">
        <v>255</v>
      </c>
      <c r="E86" s="91">
        <f>E88</f>
        <v>0</v>
      </c>
    </row>
    <row r="87" spans="1:5" s="145" customFormat="1" ht="12.75" hidden="1">
      <c r="A87" s="89" t="s">
        <v>124</v>
      </c>
      <c r="B87" s="89" t="s">
        <v>256</v>
      </c>
      <c r="C87" s="89" t="s">
        <v>198</v>
      </c>
      <c r="D87" s="161" t="s">
        <v>257</v>
      </c>
      <c r="E87" s="162">
        <f>E88</f>
        <v>0</v>
      </c>
    </row>
    <row r="88" spans="1:5" s="145" customFormat="1" ht="12.75" hidden="1">
      <c r="A88" s="163" t="s">
        <v>124</v>
      </c>
      <c r="B88" s="163" t="s">
        <v>258</v>
      </c>
      <c r="C88" s="164" t="s">
        <v>198</v>
      </c>
      <c r="D88" s="165" t="s">
        <v>259</v>
      </c>
      <c r="E88" s="166"/>
    </row>
    <row r="89" spans="1:5" s="145" customFormat="1" ht="12.75" hidden="1">
      <c r="A89" s="89" t="s">
        <v>124</v>
      </c>
      <c r="B89" s="89" t="s">
        <v>199</v>
      </c>
      <c r="C89" s="89" t="s">
        <v>82</v>
      </c>
      <c r="D89" s="90" t="s">
        <v>201</v>
      </c>
      <c r="E89" s="91">
        <f>E90+E92</f>
        <v>0</v>
      </c>
    </row>
    <row r="90" spans="1:5" s="145" customFormat="1" ht="12.75" hidden="1">
      <c r="A90" s="89" t="s">
        <v>124</v>
      </c>
      <c r="B90" s="89" t="s">
        <v>202</v>
      </c>
      <c r="C90" s="89" t="s">
        <v>200</v>
      </c>
      <c r="D90" s="90" t="s">
        <v>203</v>
      </c>
      <c r="E90" s="91">
        <f>E91</f>
        <v>0</v>
      </c>
    </row>
    <row r="91" spans="1:5" s="145" customFormat="1" ht="12.75" hidden="1">
      <c r="A91" s="81" t="s">
        <v>124</v>
      </c>
      <c r="B91" s="81" t="s">
        <v>204</v>
      </c>
      <c r="C91" s="81" t="s">
        <v>200</v>
      </c>
      <c r="D91" s="82" t="s">
        <v>205</v>
      </c>
      <c r="E91" s="83"/>
    </row>
    <row r="92" spans="1:5" s="145" customFormat="1" ht="12.75" hidden="1">
      <c r="A92" s="89" t="s">
        <v>124</v>
      </c>
      <c r="B92" s="89" t="s">
        <v>206</v>
      </c>
      <c r="C92" s="89" t="s">
        <v>200</v>
      </c>
      <c r="D92" s="90" t="s">
        <v>207</v>
      </c>
      <c r="E92" s="91">
        <f>E93</f>
        <v>0</v>
      </c>
    </row>
    <row r="93" spans="1:5" s="145" customFormat="1" ht="12.75" hidden="1">
      <c r="A93" s="81" t="s">
        <v>124</v>
      </c>
      <c r="B93" s="81" t="s">
        <v>208</v>
      </c>
      <c r="C93" s="81" t="s">
        <v>200</v>
      </c>
      <c r="D93" s="93" t="s">
        <v>209</v>
      </c>
      <c r="E93" s="83"/>
    </row>
    <row r="94" spans="1:5" s="145" customFormat="1" ht="16.5" customHeight="1">
      <c r="A94" s="46" t="s">
        <v>124</v>
      </c>
      <c r="B94" s="167" t="s">
        <v>131</v>
      </c>
      <c r="C94" s="46" t="s">
        <v>82</v>
      </c>
      <c r="D94" s="48" t="s">
        <v>6</v>
      </c>
      <c r="E94" s="49">
        <f>E95</f>
        <v>3831499</v>
      </c>
    </row>
    <row r="95" spans="1:5" s="145" customFormat="1" ht="25.5">
      <c r="A95" s="46" t="s">
        <v>124</v>
      </c>
      <c r="B95" s="167" t="s">
        <v>132</v>
      </c>
      <c r="C95" s="46" t="s">
        <v>82</v>
      </c>
      <c r="D95" s="48" t="s">
        <v>133</v>
      </c>
      <c r="E95" s="49">
        <f>E96+E102+E104+E106</f>
        <v>3831499</v>
      </c>
    </row>
    <row r="96" spans="1:5" s="145" customFormat="1" ht="25.5">
      <c r="A96" s="46" t="s">
        <v>124</v>
      </c>
      <c r="B96" s="167" t="s">
        <v>134</v>
      </c>
      <c r="C96" s="46" t="s">
        <v>38</v>
      </c>
      <c r="D96" s="48" t="s">
        <v>59</v>
      </c>
      <c r="E96" s="49">
        <f>E97+E99</f>
        <v>2693924</v>
      </c>
    </row>
    <row r="97" spans="1:5" s="145" customFormat="1" ht="12.75">
      <c r="A97" s="85" t="s">
        <v>124</v>
      </c>
      <c r="B97" s="168">
        <v>20201001000000</v>
      </c>
      <c r="C97" s="85" t="s">
        <v>38</v>
      </c>
      <c r="D97" s="56" t="s">
        <v>210</v>
      </c>
      <c r="E97" s="87">
        <f>E98</f>
        <v>1414600</v>
      </c>
    </row>
    <row r="98" spans="1:5" s="145" customFormat="1" ht="12.75">
      <c r="A98" s="128" t="s">
        <v>124</v>
      </c>
      <c r="B98" s="169" t="s">
        <v>37</v>
      </c>
      <c r="C98" s="128" t="s">
        <v>38</v>
      </c>
      <c r="D98" s="138" t="s">
        <v>7</v>
      </c>
      <c r="E98" s="131">
        <v>1414600</v>
      </c>
    </row>
    <row r="99" spans="1:5" s="145" customFormat="1" ht="25.5">
      <c r="A99" s="85" t="s">
        <v>124</v>
      </c>
      <c r="B99" s="168">
        <v>20201003000000</v>
      </c>
      <c r="C99" s="85" t="s">
        <v>38</v>
      </c>
      <c r="D99" s="94" t="s">
        <v>211</v>
      </c>
      <c r="E99" s="84">
        <f>E100</f>
        <v>1279324</v>
      </c>
    </row>
    <row r="100" spans="1:5" s="145" customFormat="1" ht="25.5">
      <c r="A100" s="128" t="s">
        <v>124</v>
      </c>
      <c r="B100" s="170">
        <v>20201003100000</v>
      </c>
      <c r="C100" s="128" t="s">
        <v>38</v>
      </c>
      <c r="D100" s="138" t="s">
        <v>212</v>
      </c>
      <c r="E100" s="131">
        <v>1279324</v>
      </c>
    </row>
    <row r="101" spans="1:5" s="145" customFormat="1" ht="25.5">
      <c r="A101" s="139" t="s">
        <v>124</v>
      </c>
      <c r="B101" s="167" t="s">
        <v>135</v>
      </c>
      <c r="C101" s="46" t="s">
        <v>38</v>
      </c>
      <c r="D101" s="48" t="s">
        <v>60</v>
      </c>
      <c r="E101" s="49">
        <f>E102+E104</f>
        <v>140875</v>
      </c>
    </row>
    <row r="102" spans="1:5" s="145" customFormat="1" ht="25.5">
      <c r="A102" s="171" t="s">
        <v>124</v>
      </c>
      <c r="B102" s="172" t="s">
        <v>136</v>
      </c>
      <c r="C102" s="110" t="s">
        <v>38</v>
      </c>
      <c r="D102" s="94" t="s">
        <v>61</v>
      </c>
      <c r="E102" s="84">
        <f>E103</f>
        <v>10855</v>
      </c>
    </row>
    <row r="103" spans="1:5" s="145" customFormat="1" ht="25.5">
      <c r="A103" s="128" t="s">
        <v>124</v>
      </c>
      <c r="B103" s="169" t="s">
        <v>44</v>
      </c>
      <c r="C103" s="128" t="s">
        <v>38</v>
      </c>
      <c r="D103" s="138" t="s">
        <v>45</v>
      </c>
      <c r="E103" s="131">
        <v>10855</v>
      </c>
    </row>
    <row r="104" spans="1:5" s="145" customFormat="1" ht="27.75" customHeight="1">
      <c r="A104" s="108" t="s">
        <v>124</v>
      </c>
      <c r="B104" s="173" t="s">
        <v>137</v>
      </c>
      <c r="C104" s="108" t="s">
        <v>38</v>
      </c>
      <c r="D104" s="86" t="s">
        <v>138</v>
      </c>
      <c r="E104" s="109">
        <f>E105</f>
        <v>130020</v>
      </c>
    </row>
    <row r="105" spans="1:5" s="145" customFormat="1" ht="28.5" customHeight="1">
      <c r="A105" s="120" t="s">
        <v>124</v>
      </c>
      <c r="B105" s="174" t="s">
        <v>46</v>
      </c>
      <c r="C105" s="120" t="s">
        <v>38</v>
      </c>
      <c r="D105" s="136" t="s">
        <v>47</v>
      </c>
      <c r="E105" s="123">
        <v>130020</v>
      </c>
    </row>
    <row r="106" spans="1:5" s="145" customFormat="1" ht="12.75">
      <c r="A106" s="46" t="s">
        <v>124</v>
      </c>
      <c r="B106" s="167" t="s">
        <v>139</v>
      </c>
      <c r="C106" s="46" t="s">
        <v>38</v>
      </c>
      <c r="D106" s="48" t="s">
        <v>79</v>
      </c>
      <c r="E106" s="49">
        <f>E108</f>
        <v>996700</v>
      </c>
    </row>
    <row r="107" spans="1:5" s="145" customFormat="1" ht="15" customHeight="1">
      <c r="A107" s="251" t="s">
        <v>124</v>
      </c>
      <c r="B107" s="170">
        <v>20204999000000</v>
      </c>
      <c r="C107" s="251" t="s">
        <v>38</v>
      </c>
      <c r="D107" s="252" t="s">
        <v>263</v>
      </c>
      <c r="E107" s="84">
        <f>E108</f>
        <v>996700</v>
      </c>
    </row>
    <row r="108" spans="1:5" s="145" customFormat="1" ht="13.5" customHeight="1">
      <c r="A108" s="128" t="s">
        <v>124</v>
      </c>
      <c r="B108" s="169" t="s">
        <v>140</v>
      </c>
      <c r="C108" s="128" t="s">
        <v>38</v>
      </c>
      <c r="D108" s="138" t="s">
        <v>141</v>
      </c>
      <c r="E108" s="131">
        <v>996700</v>
      </c>
    </row>
    <row r="109" spans="1:5" s="145" customFormat="1" ht="13.5" customHeight="1">
      <c r="A109" s="57"/>
      <c r="B109" s="175"/>
      <c r="C109" s="175"/>
      <c r="D109" s="58" t="s">
        <v>62</v>
      </c>
      <c r="E109" s="49">
        <f>E16+E65+E75+E8</f>
        <v>5232115.95</v>
      </c>
    </row>
  </sheetData>
  <sheetProtection sheet="1"/>
  <mergeCells count="2">
    <mergeCell ref="A5:E5"/>
    <mergeCell ref="A7:C7"/>
  </mergeCells>
  <printOptions/>
  <pageMargins left="0.7874015748031497" right="0.7874015748031497" top="0.3937007874015748" bottom="0.3937007874015748" header="0.5118110236220472" footer="0.5118110236220472"/>
  <pageSetup fitToHeight="2"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I88"/>
  <sheetViews>
    <sheetView zoomScalePageLayoutView="0" workbookViewId="0" topLeftCell="A48">
      <selection activeCell="D8" sqref="D8"/>
    </sheetView>
  </sheetViews>
  <sheetFormatPr defaultColWidth="9.00390625" defaultRowHeight="12.75"/>
  <cols>
    <col min="1" max="1" width="18.00390625" style="59" customWidth="1"/>
    <col min="2" max="2" width="7.875" style="59" customWidth="1"/>
    <col min="3" max="3" width="82.625" style="59" customWidth="1"/>
    <col min="4" max="4" width="13.75390625" style="59" customWidth="1"/>
    <col min="5" max="5" width="9.125" style="59" customWidth="1"/>
    <col min="6" max="6" width="13.125" style="59" bestFit="1" customWidth="1"/>
    <col min="7" max="16384" width="9.125" style="59" customWidth="1"/>
  </cols>
  <sheetData>
    <row r="1" spans="2:9" s="343" customFormat="1" ht="14.25">
      <c r="B1" s="344"/>
      <c r="C1" s="344"/>
      <c r="D1" s="344" t="s">
        <v>54</v>
      </c>
      <c r="E1" s="344"/>
      <c r="F1" s="344"/>
      <c r="G1" s="345"/>
      <c r="H1" s="345"/>
      <c r="I1" s="345"/>
    </row>
    <row r="2" spans="2:9" s="343" customFormat="1" ht="14.25">
      <c r="B2" s="344"/>
      <c r="C2" s="344"/>
      <c r="D2" s="344" t="s">
        <v>76</v>
      </c>
      <c r="E2" s="344"/>
      <c r="F2" s="344"/>
      <c r="G2" s="345"/>
      <c r="H2" s="345"/>
      <c r="I2" s="345"/>
    </row>
    <row r="3" spans="2:9" s="343" customFormat="1" ht="14.25">
      <c r="B3" s="344"/>
      <c r="C3" s="344"/>
      <c r="D3" s="344" t="s">
        <v>77</v>
      </c>
      <c r="E3" s="344"/>
      <c r="F3" s="344"/>
      <c r="G3" s="345"/>
      <c r="H3" s="345"/>
      <c r="I3" s="345"/>
    </row>
    <row r="4" spans="2:9" s="343" customFormat="1" ht="14.25">
      <c r="B4" s="344"/>
      <c r="C4" s="344" t="s">
        <v>383</v>
      </c>
      <c r="D4" s="344" t="s">
        <v>382</v>
      </c>
      <c r="E4" s="344"/>
      <c r="F4" s="344"/>
      <c r="G4" s="345"/>
      <c r="H4" s="345"/>
      <c r="I4" s="345"/>
    </row>
    <row r="5" spans="2:9" s="343" customFormat="1" ht="14.25">
      <c r="B5" s="344"/>
      <c r="C5" s="344"/>
      <c r="D5" s="344"/>
      <c r="E5" s="344"/>
      <c r="F5" s="344"/>
      <c r="G5" s="345"/>
      <c r="H5" s="345"/>
      <c r="I5" s="345"/>
    </row>
    <row r="6" spans="1:9" ht="70.5" customHeight="1">
      <c r="A6" s="353" t="s">
        <v>377</v>
      </c>
      <c r="B6" s="353"/>
      <c r="C6" s="354"/>
      <c r="D6" s="353"/>
      <c r="E6" s="61"/>
      <c r="F6" s="61"/>
      <c r="G6" s="61"/>
      <c r="H6" s="61"/>
      <c r="I6" s="61"/>
    </row>
    <row r="7" spans="1:9" ht="12.75">
      <c r="A7" s="61"/>
      <c r="B7" s="61"/>
      <c r="C7" s="61"/>
      <c r="D7" s="62" t="s">
        <v>42</v>
      </c>
      <c r="E7" s="61"/>
      <c r="F7" s="61"/>
      <c r="G7" s="61"/>
      <c r="H7" s="61"/>
      <c r="I7" s="61"/>
    </row>
    <row r="8" spans="1:4" ht="30" customHeight="1">
      <c r="A8" s="180" t="s">
        <v>142</v>
      </c>
      <c r="B8" s="177" t="s">
        <v>262</v>
      </c>
      <c r="C8" s="242" t="s">
        <v>35</v>
      </c>
      <c r="D8" s="242" t="s">
        <v>13</v>
      </c>
    </row>
    <row r="9" spans="1:4" ht="12.75">
      <c r="A9" s="176" t="s">
        <v>84</v>
      </c>
      <c r="B9" s="177" t="s">
        <v>82</v>
      </c>
      <c r="C9" s="178" t="s">
        <v>56</v>
      </c>
      <c r="D9" s="179">
        <f>D10+D30+D39+D55+D65+D69+D24+D59</f>
        <v>1400616.95</v>
      </c>
    </row>
    <row r="10" spans="1:4" ht="12.75">
      <c r="A10" s="176" t="s">
        <v>85</v>
      </c>
      <c r="B10" s="177" t="s">
        <v>82</v>
      </c>
      <c r="C10" s="178" t="s">
        <v>0</v>
      </c>
      <c r="D10" s="179">
        <f>D11</f>
        <v>423578.95</v>
      </c>
    </row>
    <row r="11" spans="1:4" ht="12.75">
      <c r="A11" s="180" t="s">
        <v>86</v>
      </c>
      <c r="B11" s="177" t="s">
        <v>40</v>
      </c>
      <c r="C11" s="178" t="s">
        <v>87</v>
      </c>
      <c r="D11" s="179">
        <f>D12+D20+D17</f>
        <v>423578.95</v>
      </c>
    </row>
    <row r="12" spans="1:4" ht="48">
      <c r="A12" s="181" t="s">
        <v>228</v>
      </c>
      <c r="B12" s="182" t="s">
        <v>40</v>
      </c>
      <c r="C12" s="183" t="s">
        <v>229</v>
      </c>
      <c r="D12" s="184">
        <f>D13+D14+D15+D16</f>
        <v>418891</v>
      </c>
    </row>
    <row r="13" spans="1:4" ht="48">
      <c r="A13" s="185" t="s">
        <v>171</v>
      </c>
      <c r="B13" s="186" t="s">
        <v>40</v>
      </c>
      <c r="C13" s="187" t="s">
        <v>230</v>
      </c>
      <c r="D13" s="188">
        <v>418592.36</v>
      </c>
    </row>
    <row r="14" spans="1:4" ht="48">
      <c r="A14" s="189" t="s">
        <v>231</v>
      </c>
      <c r="B14" s="189" t="s">
        <v>40</v>
      </c>
      <c r="C14" s="190" t="s">
        <v>232</v>
      </c>
      <c r="D14" s="191">
        <v>298.64</v>
      </c>
    </row>
    <row r="15" spans="1:4" ht="48" hidden="1">
      <c r="A15" s="189" t="s">
        <v>233</v>
      </c>
      <c r="B15" s="189" t="s">
        <v>40</v>
      </c>
      <c r="C15" s="190" t="s">
        <v>234</v>
      </c>
      <c r="D15" s="192"/>
    </row>
    <row r="16" spans="1:4" ht="48" hidden="1">
      <c r="A16" s="189" t="s">
        <v>235</v>
      </c>
      <c r="B16" s="189" t="s">
        <v>40</v>
      </c>
      <c r="C16" s="190" t="s">
        <v>236</v>
      </c>
      <c r="D16" s="192"/>
    </row>
    <row r="17" spans="1:4" ht="60">
      <c r="A17" s="193">
        <v>10102020010000</v>
      </c>
      <c r="B17" s="194" t="s">
        <v>40</v>
      </c>
      <c r="C17" s="195" t="s">
        <v>237</v>
      </c>
      <c r="D17" s="196">
        <f>D18+D19</f>
        <v>3799.05</v>
      </c>
    </row>
    <row r="18" spans="1:4" ht="60">
      <c r="A18" s="197">
        <v>10102020011000</v>
      </c>
      <c r="B18" s="198" t="s">
        <v>40</v>
      </c>
      <c r="C18" s="199" t="s">
        <v>238</v>
      </c>
      <c r="D18" s="200">
        <v>3749.05</v>
      </c>
    </row>
    <row r="19" spans="1:4" ht="60">
      <c r="A19" s="201">
        <v>10102020013000</v>
      </c>
      <c r="B19" s="202" t="s">
        <v>40</v>
      </c>
      <c r="C19" s="203" t="s">
        <v>261</v>
      </c>
      <c r="D19" s="204">
        <v>50</v>
      </c>
    </row>
    <row r="20" spans="1:4" ht="24">
      <c r="A20" s="205" t="s">
        <v>172</v>
      </c>
      <c r="B20" s="194" t="s">
        <v>40</v>
      </c>
      <c r="C20" s="206" t="s">
        <v>239</v>
      </c>
      <c r="D20" s="196">
        <f>D21+D22+D23</f>
        <v>888.9</v>
      </c>
    </row>
    <row r="21" spans="1:4" ht="24">
      <c r="A21" s="185" t="s">
        <v>173</v>
      </c>
      <c r="B21" s="186" t="s">
        <v>40</v>
      </c>
      <c r="C21" s="207" t="s">
        <v>240</v>
      </c>
      <c r="D21" s="188">
        <v>728.9</v>
      </c>
    </row>
    <row r="22" spans="1:4" ht="24">
      <c r="A22" s="208" t="s">
        <v>174</v>
      </c>
      <c r="B22" s="198" t="s">
        <v>40</v>
      </c>
      <c r="C22" s="209" t="s">
        <v>241</v>
      </c>
      <c r="D22" s="200">
        <v>15</v>
      </c>
    </row>
    <row r="23" spans="1:4" ht="24">
      <c r="A23" s="208" t="s">
        <v>175</v>
      </c>
      <c r="B23" s="198" t="s">
        <v>40</v>
      </c>
      <c r="C23" s="209" t="s">
        <v>242</v>
      </c>
      <c r="D23" s="200">
        <v>145</v>
      </c>
    </row>
    <row r="24" spans="1:4" ht="24">
      <c r="A24" s="330" t="s">
        <v>365</v>
      </c>
      <c r="B24" s="331" t="s">
        <v>82</v>
      </c>
      <c r="C24" s="332" t="s">
        <v>366</v>
      </c>
      <c r="D24" s="333">
        <f>D25</f>
        <v>705443.6</v>
      </c>
    </row>
    <row r="25" spans="1:4" ht="24">
      <c r="A25" s="334" t="s">
        <v>367</v>
      </c>
      <c r="B25" s="334" t="s">
        <v>40</v>
      </c>
      <c r="C25" s="335" t="s">
        <v>368</v>
      </c>
      <c r="D25" s="336">
        <f>D26+D27+D28+D29</f>
        <v>705443.6</v>
      </c>
    </row>
    <row r="26" spans="1:4" ht="36">
      <c r="A26" s="337" t="s">
        <v>369</v>
      </c>
      <c r="B26" s="337" t="s">
        <v>40</v>
      </c>
      <c r="C26" s="338" t="s">
        <v>370</v>
      </c>
      <c r="D26" s="339">
        <v>266246.45</v>
      </c>
    </row>
    <row r="27" spans="1:4" ht="48">
      <c r="A27" s="337" t="s">
        <v>371</v>
      </c>
      <c r="B27" s="337" t="s">
        <v>40</v>
      </c>
      <c r="C27" s="338" t="s">
        <v>372</v>
      </c>
      <c r="D27" s="339">
        <v>5997.27</v>
      </c>
    </row>
    <row r="28" spans="1:4" ht="48">
      <c r="A28" s="337" t="s">
        <v>373</v>
      </c>
      <c r="B28" s="337" t="s">
        <v>40</v>
      </c>
      <c r="C28" s="338" t="s">
        <v>374</v>
      </c>
      <c r="D28" s="339">
        <v>456110.77</v>
      </c>
    </row>
    <row r="29" spans="1:4" ht="48">
      <c r="A29" s="340" t="s">
        <v>375</v>
      </c>
      <c r="B29" s="340" t="s">
        <v>40</v>
      </c>
      <c r="C29" s="341" t="s">
        <v>376</v>
      </c>
      <c r="D29" s="342">
        <v>-22910.89</v>
      </c>
    </row>
    <row r="30" spans="1:4" ht="12.75" hidden="1">
      <c r="A30" s="176" t="s">
        <v>88</v>
      </c>
      <c r="B30" s="177" t="s">
        <v>82</v>
      </c>
      <c r="C30" s="178" t="s">
        <v>1</v>
      </c>
      <c r="D30" s="179">
        <f>D31</f>
        <v>0</v>
      </c>
    </row>
    <row r="31" spans="1:4" ht="12.75" hidden="1">
      <c r="A31" s="210" t="s">
        <v>243</v>
      </c>
      <c r="B31" s="211" t="s">
        <v>40</v>
      </c>
      <c r="C31" s="212" t="s">
        <v>89</v>
      </c>
      <c r="D31" s="213">
        <f>D32+D35</f>
        <v>0</v>
      </c>
    </row>
    <row r="32" spans="1:4" ht="12.75" hidden="1">
      <c r="A32" s="205" t="s">
        <v>176</v>
      </c>
      <c r="B32" s="194" t="s">
        <v>40</v>
      </c>
      <c r="C32" s="206" t="s">
        <v>89</v>
      </c>
      <c r="D32" s="196">
        <f>D33+D34</f>
        <v>0</v>
      </c>
    </row>
    <row r="33" spans="1:4" ht="12.75" hidden="1">
      <c r="A33" s="214" t="s">
        <v>177</v>
      </c>
      <c r="B33" s="198" t="s">
        <v>40</v>
      </c>
      <c r="C33" s="209" t="s">
        <v>244</v>
      </c>
      <c r="D33" s="200"/>
    </row>
    <row r="34" spans="1:4" ht="12.75" hidden="1">
      <c r="A34" s="214" t="s">
        <v>245</v>
      </c>
      <c r="B34" s="198" t="s">
        <v>40</v>
      </c>
      <c r="C34" s="209" t="s">
        <v>246</v>
      </c>
      <c r="D34" s="200"/>
    </row>
    <row r="35" spans="1:4" ht="24" hidden="1">
      <c r="A35" s="215">
        <v>10503020010000</v>
      </c>
      <c r="B35" s="182" t="s">
        <v>40</v>
      </c>
      <c r="C35" s="216" t="s">
        <v>178</v>
      </c>
      <c r="D35" s="184">
        <f>D36+D37+D38</f>
        <v>0</v>
      </c>
    </row>
    <row r="36" spans="1:4" ht="24" hidden="1">
      <c r="A36" s="217">
        <v>10503020011000</v>
      </c>
      <c r="B36" s="198" t="s">
        <v>40</v>
      </c>
      <c r="C36" s="207" t="s">
        <v>179</v>
      </c>
      <c r="D36" s="200"/>
    </row>
    <row r="37" spans="1:4" ht="24" hidden="1">
      <c r="A37" s="217">
        <v>10503020012000</v>
      </c>
      <c r="B37" s="198" t="s">
        <v>40</v>
      </c>
      <c r="C37" s="209" t="s">
        <v>180</v>
      </c>
      <c r="D37" s="200"/>
    </row>
    <row r="38" spans="1:4" ht="24" hidden="1">
      <c r="A38" s="217">
        <v>10503020013000</v>
      </c>
      <c r="B38" s="198" t="s">
        <v>40</v>
      </c>
      <c r="C38" s="209" t="s">
        <v>181</v>
      </c>
      <c r="D38" s="200"/>
    </row>
    <row r="39" spans="1:4" ht="12.75">
      <c r="A39" s="176" t="s">
        <v>90</v>
      </c>
      <c r="B39" s="177" t="s">
        <v>82</v>
      </c>
      <c r="C39" s="178" t="s">
        <v>2</v>
      </c>
      <c r="D39" s="179">
        <f>D40+D44</f>
        <v>55053.97</v>
      </c>
    </row>
    <row r="40" spans="1:4" ht="12.75">
      <c r="A40" s="176" t="s">
        <v>91</v>
      </c>
      <c r="B40" s="177" t="s">
        <v>40</v>
      </c>
      <c r="C40" s="178" t="s">
        <v>3</v>
      </c>
      <c r="D40" s="179">
        <f>D41</f>
        <v>30659.98</v>
      </c>
    </row>
    <row r="41" spans="1:4" ht="24">
      <c r="A41" s="181" t="s">
        <v>92</v>
      </c>
      <c r="B41" s="218" t="s">
        <v>40</v>
      </c>
      <c r="C41" s="216" t="s">
        <v>182</v>
      </c>
      <c r="D41" s="219">
        <f>D42+D43</f>
        <v>30659.98</v>
      </c>
    </row>
    <row r="42" spans="1:4" ht="24">
      <c r="A42" s="185" t="s">
        <v>48</v>
      </c>
      <c r="B42" s="186" t="s">
        <v>40</v>
      </c>
      <c r="C42" s="207" t="s">
        <v>93</v>
      </c>
      <c r="D42" s="188">
        <v>30229.96</v>
      </c>
    </row>
    <row r="43" spans="1:4" ht="24">
      <c r="A43" s="208" t="s">
        <v>49</v>
      </c>
      <c r="B43" s="198" t="s">
        <v>40</v>
      </c>
      <c r="C43" s="209" t="s">
        <v>94</v>
      </c>
      <c r="D43" s="200">
        <v>430.02</v>
      </c>
    </row>
    <row r="44" spans="1:4" ht="12.75">
      <c r="A44" s="176" t="s">
        <v>95</v>
      </c>
      <c r="B44" s="177" t="s">
        <v>40</v>
      </c>
      <c r="C44" s="178" t="s">
        <v>4</v>
      </c>
      <c r="D44" s="179">
        <f>D45+D50</f>
        <v>24393.989999999998</v>
      </c>
    </row>
    <row r="45" spans="1:4" ht="30" customHeight="1">
      <c r="A45" s="220" t="s">
        <v>96</v>
      </c>
      <c r="B45" s="182" t="s">
        <v>40</v>
      </c>
      <c r="C45" s="216" t="s">
        <v>57</v>
      </c>
      <c r="D45" s="184">
        <f>D46</f>
        <v>23171.629999999997</v>
      </c>
    </row>
    <row r="46" spans="1:4" ht="36">
      <c r="A46" s="221">
        <v>10606013100000</v>
      </c>
      <c r="B46" s="182" t="s">
        <v>40</v>
      </c>
      <c r="C46" s="216" t="s">
        <v>247</v>
      </c>
      <c r="D46" s="184">
        <f>D47+D48+D49</f>
        <v>23171.629999999997</v>
      </c>
    </row>
    <row r="47" spans="1:4" ht="36">
      <c r="A47" s="185" t="s">
        <v>50</v>
      </c>
      <c r="B47" s="186" t="s">
        <v>40</v>
      </c>
      <c r="C47" s="207" t="s">
        <v>97</v>
      </c>
      <c r="D47" s="188">
        <v>22694.67</v>
      </c>
    </row>
    <row r="48" spans="1:4" ht="36">
      <c r="A48" s="208" t="s">
        <v>51</v>
      </c>
      <c r="B48" s="198" t="s">
        <v>40</v>
      </c>
      <c r="C48" s="209" t="s">
        <v>98</v>
      </c>
      <c r="D48" s="200">
        <v>476.96</v>
      </c>
    </row>
    <row r="49" spans="1:4" ht="36" hidden="1">
      <c r="A49" s="189" t="s">
        <v>183</v>
      </c>
      <c r="B49" s="189" t="s">
        <v>40</v>
      </c>
      <c r="C49" s="222" t="s">
        <v>184</v>
      </c>
      <c r="D49" s="191"/>
    </row>
    <row r="50" spans="1:4" ht="24">
      <c r="A50" s="176" t="s">
        <v>99</v>
      </c>
      <c r="B50" s="177" t="s">
        <v>40</v>
      </c>
      <c r="C50" s="178" t="s">
        <v>100</v>
      </c>
      <c r="D50" s="179">
        <f>D52+D53+D54</f>
        <v>1222.36</v>
      </c>
    </row>
    <row r="51" spans="1:4" ht="36">
      <c r="A51" s="193">
        <v>10606023100000</v>
      </c>
      <c r="B51" s="194" t="s">
        <v>40</v>
      </c>
      <c r="C51" s="206" t="s">
        <v>248</v>
      </c>
      <c r="D51" s="196">
        <f>D52+D53+D54</f>
        <v>1222.36</v>
      </c>
    </row>
    <row r="52" spans="1:4" ht="36">
      <c r="A52" s="208" t="s">
        <v>52</v>
      </c>
      <c r="B52" s="198" t="s">
        <v>40</v>
      </c>
      <c r="C52" s="209" t="s">
        <v>101</v>
      </c>
      <c r="D52" s="200">
        <v>1222</v>
      </c>
    </row>
    <row r="53" spans="1:4" ht="36">
      <c r="A53" s="208" t="s">
        <v>53</v>
      </c>
      <c r="B53" s="198" t="s">
        <v>40</v>
      </c>
      <c r="C53" s="209" t="s">
        <v>102</v>
      </c>
      <c r="D53" s="200">
        <v>0.36</v>
      </c>
    </row>
    <row r="54" spans="1:4" ht="51" customHeight="1" hidden="1">
      <c r="A54" s="189" t="s">
        <v>185</v>
      </c>
      <c r="B54" s="189" t="s">
        <v>40</v>
      </c>
      <c r="C54" s="222" t="s">
        <v>186</v>
      </c>
      <c r="D54" s="191"/>
    </row>
    <row r="55" spans="1:4" ht="12.75">
      <c r="A55" s="176" t="s">
        <v>125</v>
      </c>
      <c r="B55" s="177" t="s">
        <v>82</v>
      </c>
      <c r="C55" s="178" t="s">
        <v>58</v>
      </c>
      <c r="D55" s="179">
        <f>D56</f>
        <v>21260.41</v>
      </c>
    </row>
    <row r="56" spans="1:4" ht="24">
      <c r="A56" s="180" t="s">
        <v>126</v>
      </c>
      <c r="B56" s="223" t="s">
        <v>40</v>
      </c>
      <c r="C56" s="178" t="s">
        <v>127</v>
      </c>
      <c r="D56" s="224">
        <f>D57</f>
        <v>21260.41</v>
      </c>
    </row>
    <row r="57" spans="1:4" ht="36">
      <c r="A57" s="181" t="s">
        <v>128</v>
      </c>
      <c r="B57" s="218" t="s">
        <v>40</v>
      </c>
      <c r="C57" s="216" t="s">
        <v>129</v>
      </c>
      <c r="D57" s="219">
        <f>D58</f>
        <v>21260.41</v>
      </c>
    </row>
    <row r="58" spans="1:4" ht="36">
      <c r="A58" s="185" t="s">
        <v>43</v>
      </c>
      <c r="B58" s="186" t="s">
        <v>40</v>
      </c>
      <c r="C58" s="207" t="s">
        <v>130</v>
      </c>
      <c r="D58" s="188">
        <v>21260.41</v>
      </c>
    </row>
    <row r="59" spans="1:4" ht="25.5">
      <c r="A59" s="47" t="s">
        <v>103</v>
      </c>
      <c r="B59" s="46" t="s">
        <v>82</v>
      </c>
      <c r="C59" s="48" t="s">
        <v>104</v>
      </c>
      <c r="D59" s="49">
        <f>D60</f>
        <v>0.34</v>
      </c>
    </row>
    <row r="60" spans="1:4" ht="12.75">
      <c r="A60" s="47" t="s">
        <v>105</v>
      </c>
      <c r="B60" s="46" t="s">
        <v>40</v>
      </c>
      <c r="C60" s="48" t="s">
        <v>106</v>
      </c>
      <c r="D60" s="49">
        <f>D61</f>
        <v>0.34</v>
      </c>
    </row>
    <row r="61" spans="1:4" ht="12.75">
      <c r="A61" s="149" t="s">
        <v>107</v>
      </c>
      <c r="B61" s="108" t="s">
        <v>40</v>
      </c>
      <c r="C61" s="86" t="s">
        <v>108</v>
      </c>
      <c r="D61" s="109">
        <f>D62</f>
        <v>0.34</v>
      </c>
    </row>
    <row r="62" spans="1:4" ht="25.5">
      <c r="A62" s="150">
        <v>10904053100000</v>
      </c>
      <c r="B62" s="108" t="s">
        <v>40</v>
      </c>
      <c r="C62" s="86" t="s">
        <v>249</v>
      </c>
      <c r="D62" s="109">
        <f>D63+D64</f>
        <v>0.34</v>
      </c>
    </row>
    <row r="63" spans="1:4" ht="25.5" hidden="1">
      <c r="A63" s="151">
        <v>10904053101000</v>
      </c>
      <c r="B63" s="120" t="s">
        <v>40</v>
      </c>
      <c r="C63" s="136" t="s">
        <v>109</v>
      </c>
      <c r="D63" s="123"/>
    </row>
    <row r="64" spans="1:4" ht="25.5">
      <c r="A64" s="129">
        <v>10904053102000</v>
      </c>
      <c r="B64" s="128" t="s">
        <v>40</v>
      </c>
      <c r="C64" s="138" t="s">
        <v>110</v>
      </c>
      <c r="D64" s="131">
        <v>0.34</v>
      </c>
    </row>
    <row r="65" spans="1:4" ht="24">
      <c r="A65" s="176" t="s">
        <v>113</v>
      </c>
      <c r="B65" s="177" t="s">
        <v>82</v>
      </c>
      <c r="C65" s="178" t="s">
        <v>5</v>
      </c>
      <c r="D65" s="179">
        <f>D66</f>
        <v>192705.06</v>
      </c>
    </row>
    <row r="66" spans="1:4" ht="48">
      <c r="A66" s="176" t="s">
        <v>114</v>
      </c>
      <c r="B66" s="177" t="s">
        <v>36</v>
      </c>
      <c r="C66" s="225" t="s">
        <v>189</v>
      </c>
      <c r="D66" s="179">
        <f>D67</f>
        <v>192705.06</v>
      </c>
    </row>
    <row r="67" spans="1:4" ht="36">
      <c r="A67" s="220" t="s">
        <v>115</v>
      </c>
      <c r="B67" s="182" t="s">
        <v>36</v>
      </c>
      <c r="C67" s="226" t="s">
        <v>116</v>
      </c>
      <c r="D67" s="184">
        <f>D68</f>
        <v>192705.06</v>
      </c>
    </row>
    <row r="68" spans="1:4" ht="48">
      <c r="A68" s="227">
        <v>11105013100000</v>
      </c>
      <c r="B68" s="228" t="s">
        <v>36</v>
      </c>
      <c r="C68" s="229" t="s">
        <v>252</v>
      </c>
      <c r="D68" s="230">
        <v>192705.06</v>
      </c>
    </row>
    <row r="69" spans="1:4" ht="12.75">
      <c r="A69" s="176" t="s">
        <v>117</v>
      </c>
      <c r="B69" s="177" t="s">
        <v>82</v>
      </c>
      <c r="C69" s="178" t="s">
        <v>119</v>
      </c>
      <c r="D69" s="179">
        <f>D70</f>
        <v>2574.62</v>
      </c>
    </row>
    <row r="70" spans="1:4" ht="24">
      <c r="A70" s="176" t="s">
        <v>120</v>
      </c>
      <c r="B70" s="177" t="s">
        <v>118</v>
      </c>
      <c r="C70" s="178" t="s">
        <v>190</v>
      </c>
      <c r="D70" s="179">
        <f>D71</f>
        <v>2574.62</v>
      </c>
    </row>
    <row r="71" spans="1:4" ht="24">
      <c r="A71" s="220" t="s">
        <v>121</v>
      </c>
      <c r="B71" s="182" t="s">
        <v>118</v>
      </c>
      <c r="C71" s="216" t="s">
        <v>122</v>
      </c>
      <c r="D71" s="184">
        <f>D72</f>
        <v>2574.62</v>
      </c>
    </row>
    <row r="72" spans="1:4" ht="24">
      <c r="A72" s="227">
        <v>11406013100000</v>
      </c>
      <c r="B72" s="186" t="s">
        <v>118</v>
      </c>
      <c r="C72" s="207" t="s">
        <v>123</v>
      </c>
      <c r="D72" s="188">
        <v>2574.62</v>
      </c>
    </row>
    <row r="73" spans="1:4" ht="18" customHeight="1">
      <c r="A73" s="231" t="s">
        <v>131</v>
      </c>
      <c r="B73" s="177" t="s">
        <v>82</v>
      </c>
      <c r="C73" s="178" t="s">
        <v>6</v>
      </c>
      <c r="D73" s="179">
        <f>D74</f>
        <v>3831499</v>
      </c>
    </row>
    <row r="74" spans="1:4" ht="24">
      <c r="A74" s="231" t="s">
        <v>132</v>
      </c>
      <c r="B74" s="177" t="s">
        <v>82</v>
      </c>
      <c r="C74" s="178" t="s">
        <v>133</v>
      </c>
      <c r="D74" s="179">
        <f>D75+D81+D83+D85</f>
        <v>3831499</v>
      </c>
    </row>
    <row r="75" spans="1:4" ht="12.75">
      <c r="A75" s="231" t="s">
        <v>134</v>
      </c>
      <c r="B75" s="177" t="s">
        <v>38</v>
      </c>
      <c r="C75" s="178" t="s">
        <v>59</v>
      </c>
      <c r="D75" s="179">
        <f>D76+D78</f>
        <v>2693924</v>
      </c>
    </row>
    <row r="76" spans="1:4" ht="12.75">
      <c r="A76" s="232">
        <v>20201001000000</v>
      </c>
      <c r="B76" s="194" t="s">
        <v>38</v>
      </c>
      <c r="C76" s="206" t="s">
        <v>210</v>
      </c>
      <c r="D76" s="196">
        <f>D77</f>
        <v>1414600</v>
      </c>
    </row>
    <row r="77" spans="1:4" ht="12.75">
      <c r="A77" s="233" t="s">
        <v>37</v>
      </c>
      <c r="B77" s="198" t="s">
        <v>38</v>
      </c>
      <c r="C77" s="209" t="s">
        <v>7</v>
      </c>
      <c r="D77" s="200">
        <v>1414600</v>
      </c>
    </row>
    <row r="78" spans="1:4" ht="12.75">
      <c r="A78" s="232">
        <v>20201003000000</v>
      </c>
      <c r="B78" s="194" t="s">
        <v>38</v>
      </c>
      <c r="C78" s="226" t="s">
        <v>211</v>
      </c>
      <c r="D78" s="234">
        <f>D79</f>
        <v>1279324</v>
      </c>
    </row>
    <row r="79" spans="1:4" ht="24">
      <c r="A79" s="235">
        <v>20201003100000</v>
      </c>
      <c r="B79" s="198" t="s">
        <v>38</v>
      </c>
      <c r="C79" s="209" t="s">
        <v>212</v>
      </c>
      <c r="D79" s="200">
        <v>1279324</v>
      </c>
    </row>
    <row r="80" spans="1:4" ht="12.75">
      <c r="A80" s="231" t="s">
        <v>135</v>
      </c>
      <c r="B80" s="177" t="s">
        <v>38</v>
      </c>
      <c r="C80" s="178" t="s">
        <v>60</v>
      </c>
      <c r="D80" s="179">
        <f>D81+D83</f>
        <v>140875</v>
      </c>
    </row>
    <row r="81" spans="1:4" ht="12.75">
      <c r="A81" s="236" t="s">
        <v>136</v>
      </c>
      <c r="B81" s="237" t="s">
        <v>38</v>
      </c>
      <c r="C81" s="226" t="s">
        <v>61</v>
      </c>
      <c r="D81" s="234">
        <f>D82</f>
        <v>10855</v>
      </c>
    </row>
    <row r="82" spans="1:4" ht="24">
      <c r="A82" s="233" t="s">
        <v>44</v>
      </c>
      <c r="B82" s="198" t="s">
        <v>38</v>
      </c>
      <c r="C82" s="209" t="s">
        <v>45</v>
      </c>
      <c r="D82" s="200">
        <v>10855</v>
      </c>
    </row>
    <row r="83" spans="1:4" ht="25.5" customHeight="1">
      <c r="A83" s="238" t="s">
        <v>137</v>
      </c>
      <c r="B83" s="182" t="s">
        <v>38</v>
      </c>
      <c r="C83" s="216" t="s">
        <v>138</v>
      </c>
      <c r="D83" s="184">
        <f>D84</f>
        <v>130020</v>
      </c>
    </row>
    <row r="84" spans="1:4" ht="24">
      <c r="A84" s="239" t="s">
        <v>46</v>
      </c>
      <c r="B84" s="186" t="s">
        <v>38</v>
      </c>
      <c r="C84" s="207" t="s">
        <v>47</v>
      </c>
      <c r="D84" s="188">
        <v>130020</v>
      </c>
    </row>
    <row r="85" spans="1:4" ht="12.75">
      <c r="A85" s="231" t="s">
        <v>139</v>
      </c>
      <c r="B85" s="177" t="s">
        <v>38</v>
      </c>
      <c r="C85" s="178" t="s">
        <v>79</v>
      </c>
      <c r="D85" s="179">
        <f>D87</f>
        <v>996700</v>
      </c>
    </row>
    <row r="86" spans="1:4" ht="12.75">
      <c r="A86" s="235">
        <v>20204999000000</v>
      </c>
      <c r="B86" s="198" t="s">
        <v>38</v>
      </c>
      <c r="C86" s="209" t="s">
        <v>263</v>
      </c>
      <c r="D86" s="234">
        <f>D87</f>
        <v>996700</v>
      </c>
    </row>
    <row r="87" spans="1:4" ht="12.75">
      <c r="A87" s="233" t="s">
        <v>140</v>
      </c>
      <c r="B87" s="198" t="s">
        <v>38</v>
      </c>
      <c r="C87" s="209" t="s">
        <v>141</v>
      </c>
      <c r="D87" s="200">
        <v>996700</v>
      </c>
    </row>
    <row r="88" spans="1:4" ht="12.75">
      <c r="A88" s="240"/>
      <c r="B88" s="240"/>
      <c r="C88" s="241" t="s">
        <v>62</v>
      </c>
      <c r="D88" s="179">
        <f>D9+D73</f>
        <v>5232115.95</v>
      </c>
    </row>
  </sheetData>
  <sheetProtection sheet="1"/>
  <mergeCells count="1">
    <mergeCell ref="A6:D6"/>
  </mergeCells>
  <printOptions/>
  <pageMargins left="0.7874015748031497" right="0.7874015748031497" top="0.3937007874015748" bottom="0.3937007874015748" header="0.5118110236220472" footer="0.5118110236220472"/>
  <pageSetup fitToHeight="2"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F121"/>
  <sheetViews>
    <sheetView zoomScalePageLayoutView="0" workbookViewId="0" topLeftCell="A1">
      <selection activeCell="J12" sqref="J12"/>
    </sheetView>
  </sheetViews>
  <sheetFormatPr defaultColWidth="9.00390625" defaultRowHeight="12.75"/>
  <cols>
    <col min="1" max="1" width="57.125" style="3" customWidth="1"/>
    <col min="2" max="2" width="9.625" style="4" customWidth="1"/>
    <col min="3" max="3" width="8.25390625" style="5" customWidth="1"/>
    <col min="4" max="5" width="9.125" style="3" customWidth="1"/>
    <col min="6" max="6" width="14.375" style="3" customWidth="1"/>
    <col min="7" max="16384" width="9.125" style="3" customWidth="1"/>
  </cols>
  <sheetData>
    <row r="1" spans="2:6" s="305" customFormat="1" ht="15">
      <c r="B1" s="306"/>
      <c r="C1" s="306"/>
      <c r="D1" s="307"/>
      <c r="E1" s="308"/>
      <c r="F1" s="308" t="s">
        <v>362</v>
      </c>
    </row>
    <row r="2" spans="2:6" s="309" customFormat="1" ht="12.75">
      <c r="B2" s="310"/>
      <c r="C2" s="311"/>
      <c r="D2" s="312"/>
      <c r="E2" s="313"/>
      <c r="F2" s="313" t="s">
        <v>76</v>
      </c>
    </row>
    <row r="3" spans="2:6" s="309" customFormat="1" ht="12.75">
      <c r="B3" s="310"/>
      <c r="C3" s="311"/>
      <c r="D3" s="312"/>
      <c r="E3" s="313"/>
      <c r="F3" s="313" t="s">
        <v>77</v>
      </c>
    </row>
    <row r="4" spans="2:6" s="309" customFormat="1" ht="12.75">
      <c r="B4" s="310"/>
      <c r="C4" s="311"/>
      <c r="D4" s="312"/>
      <c r="E4" s="366" t="s">
        <v>384</v>
      </c>
      <c r="F4" s="366" t="s">
        <v>382</v>
      </c>
    </row>
    <row r="6" ht="13.5" thickBot="1"/>
    <row r="7" spans="1:6" ht="80.25" customHeight="1" thickBot="1">
      <c r="A7" s="355" t="s">
        <v>267</v>
      </c>
      <c r="B7" s="356"/>
      <c r="C7" s="356"/>
      <c r="D7" s="356"/>
      <c r="E7" s="356"/>
      <c r="F7" s="357"/>
    </row>
    <row r="8" spans="1:6" s="4" customFormat="1" ht="36" customHeight="1" thickBot="1">
      <c r="A8" s="36" t="s">
        <v>15</v>
      </c>
      <c r="B8" s="260" t="s">
        <v>16</v>
      </c>
      <c r="C8" s="261" t="s">
        <v>17</v>
      </c>
      <c r="D8" s="261" t="s">
        <v>18</v>
      </c>
      <c r="E8" s="261" t="s">
        <v>19</v>
      </c>
      <c r="F8" s="304" t="s">
        <v>78</v>
      </c>
    </row>
    <row r="9" spans="1:6" s="9" customFormat="1" ht="12" thickBot="1">
      <c r="A9" s="262" t="s">
        <v>20</v>
      </c>
      <c r="B9" s="263" t="s">
        <v>21</v>
      </c>
      <c r="C9" s="7" t="s">
        <v>22</v>
      </c>
      <c r="D9" s="7" t="s">
        <v>23</v>
      </c>
      <c r="E9" s="7" t="s">
        <v>24</v>
      </c>
      <c r="F9" s="8">
        <v>6</v>
      </c>
    </row>
    <row r="10" spans="1:6" ht="15.75" thickBot="1">
      <c r="A10" s="264" t="s">
        <v>12</v>
      </c>
      <c r="B10" s="21"/>
      <c r="C10" s="22"/>
      <c r="D10" s="21"/>
      <c r="E10" s="22"/>
      <c r="F10" s="254">
        <f>F11+F49+F63+F89+F112+F117+F55</f>
        <v>5073282.98</v>
      </c>
    </row>
    <row r="11" spans="1:6" ht="15.75" thickBot="1">
      <c r="A11" s="10" t="s">
        <v>8</v>
      </c>
      <c r="B11" s="23" t="s">
        <v>26</v>
      </c>
      <c r="C11" s="17"/>
      <c r="D11" s="23"/>
      <c r="E11" s="17"/>
      <c r="F11" s="80">
        <f>F12+F16+F22+F30+F26</f>
        <v>2305789.29</v>
      </c>
    </row>
    <row r="12" spans="1:6" ht="45.75" customHeight="1">
      <c r="A12" s="265" t="s">
        <v>268</v>
      </c>
      <c r="B12" s="24" t="s">
        <v>26</v>
      </c>
      <c r="C12" s="25" t="s">
        <v>27</v>
      </c>
      <c r="D12" s="24"/>
      <c r="E12" s="25"/>
      <c r="F12" s="31">
        <f>F13</f>
        <v>741875.75</v>
      </c>
    </row>
    <row r="13" spans="1:6" ht="12.75">
      <c r="A13" s="13" t="s">
        <v>69</v>
      </c>
      <c r="B13" s="27" t="s">
        <v>26</v>
      </c>
      <c r="C13" s="28" t="s">
        <v>27</v>
      </c>
      <c r="D13" s="27" t="s">
        <v>269</v>
      </c>
      <c r="E13" s="28"/>
      <c r="F13" s="32">
        <f>F14</f>
        <v>741875.75</v>
      </c>
    </row>
    <row r="14" spans="1:6" ht="25.5">
      <c r="A14" s="14" t="s">
        <v>270</v>
      </c>
      <c r="B14" s="27" t="s">
        <v>28</v>
      </c>
      <c r="C14" s="28" t="s">
        <v>27</v>
      </c>
      <c r="D14" s="27" t="s">
        <v>271</v>
      </c>
      <c r="E14" s="28"/>
      <c r="F14" s="32">
        <f>F15</f>
        <v>741875.75</v>
      </c>
    </row>
    <row r="15" spans="1:6" s="266" customFormat="1" ht="66" customHeight="1">
      <c r="A15" s="103" t="s">
        <v>272</v>
      </c>
      <c r="B15" s="116" t="s">
        <v>26</v>
      </c>
      <c r="C15" s="117" t="s">
        <v>27</v>
      </c>
      <c r="D15" s="27" t="s">
        <v>271</v>
      </c>
      <c r="E15" s="111" t="s">
        <v>273</v>
      </c>
      <c r="F15" s="118">
        <v>741875.75</v>
      </c>
    </row>
    <row r="16" spans="1:6" ht="38.25">
      <c r="A16" s="11" t="s">
        <v>64</v>
      </c>
      <c r="B16" s="30" t="s">
        <v>26</v>
      </c>
      <c r="C16" s="12" t="s">
        <v>29</v>
      </c>
      <c r="D16" s="30"/>
      <c r="E16" s="12"/>
      <c r="F16" s="31">
        <f>F17</f>
        <v>1499802.54</v>
      </c>
    </row>
    <row r="17" spans="1:6" ht="12.75">
      <c r="A17" s="13" t="s">
        <v>69</v>
      </c>
      <c r="B17" s="19" t="s">
        <v>26</v>
      </c>
      <c r="C17" s="18" t="s">
        <v>29</v>
      </c>
      <c r="D17" s="27" t="s">
        <v>269</v>
      </c>
      <c r="E17" s="18"/>
      <c r="F17" s="32">
        <f>F18</f>
        <v>1499802.54</v>
      </c>
    </row>
    <row r="18" spans="1:6" ht="18" customHeight="1">
      <c r="A18" s="14" t="s">
        <v>41</v>
      </c>
      <c r="B18" s="27" t="s">
        <v>26</v>
      </c>
      <c r="C18" s="28" t="s">
        <v>29</v>
      </c>
      <c r="D18" s="27" t="s">
        <v>274</v>
      </c>
      <c r="E18" s="28"/>
      <c r="F18" s="32">
        <f>F19+F20+F21</f>
        <v>1499802.54</v>
      </c>
    </row>
    <row r="19" spans="1:6" s="266" customFormat="1" ht="51">
      <c r="A19" s="103" t="s">
        <v>272</v>
      </c>
      <c r="B19" s="116" t="s">
        <v>26</v>
      </c>
      <c r="C19" s="117" t="s">
        <v>29</v>
      </c>
      <c r="D19" s="27" t="s">
        <v>274</v>
      </c>
      <c r="E19" s="111" t="s">
        <v>273</v>
      </c>
      <c r="F19" s="118">
        <v>1381368.34</v>
      </c>
    </row>
    <row r="20" spans="1:6" s="266" customFormat="1" ht="25.5">
      <c r="A20" s="103" t="s">
        <v>275</v>
      </c>
      <c r="B20" s="255" t="s">
        <v>26</v>
      </c>
      <c r="C20" s="111" t="s">
        <v>29</v>
      </c>
      <c r="D20" s="27" t="s">
        <v>274</v>
      </c>
      <c r="E20" s="111" t="s">
        <v>276</v>
      </c>
      <c r="F20" s="256">
        <v>118434.2</v>
      </c>
    </row>
    <row r="21" spans="1:6" ht="24" customHeight="1" hidden="1">
      <c r="A21" s="103" t="s">
        <v>277</v>
      </c>
      <c r="B21" s="114" t="s">
        <v>26</v>
      </c>
      <c r="C21" s="104" t="s">
        <v>29</v>
      </c>
      <c r="D21" s="116" t="s">
        <v>67</v>
      </c>
      <c r="E21" s="104" t="s">
        <v>278</v>
      </c>
      <c r="F21" s="105"/>
    </row>
    <row r="22" spans="1:6" ht="41.25" customHeight="1">
      <c r="A22" s="267" t="s">
        <v>213</v>
      </c>
      <c r="B22" s="95" t="s">
        <v>26</v>
      </c>
      <c r="C22" s="96" t="s">
        <v>214</v>
      </c>
      <c r="D22" s="95"/>
      <c r="E22" s="96"/>
      <c r="F22" s="97">
        <f>F23</f>
        <v>15540</v>
      </c>
    </row>
    <row r="23" spans="1:6" ht="26.25" customHeight="1">
      <c r="A23" s="98" t="s">
        <v>279</v>
      </c>
      <c r="B23" s="100" t="s">
        <v>26</v>
      </c>
      <c r="C23" s="99" t="s">
        <v>214</v>
      </c>
      <c r="D23" s="28" t="s">
        <v>280</v>
      </c>
      <c r="E23" s="100"/>
      <c r="F23" s="101">
        <f>F24</f>
        <v>15540</v>
      </c>
    </row>
    <row r="24" spans="1:6" ht="68.25" customHeight="1">
      <c r="A24" s="271" t="s">
        <v>281</v>
      </c>
      <c r="B24" s="100" t="s">
        <v>26</v>
      </c>
      <c r="C24" s="99" t="s">
        <v>214</v>
      </c>
      <c r="D24" s="27" t="s">
        <v>282</v>
      </c>
      <c r="E24" s="99"/>
      <c r="F24" s="101">
        <f>F25</f>
        <v>15540</v>
      </c>
    </row>
    <row r="25" spans="1:6" s="266" customFormat="1" ht="17.25" customHeight="1">
      <c r="A25" s="103" t="s">
        <v>283</v>
      </c>
      <c r="B25" s="268" t="s">
        <v>26</v>
      </c>
      <c r="C25" s="104" t="s">
        <v>214</v>
      </c>
      <c r="D25" s="27" t="s">
        <v>282</v>
      </c>
      <c r="E25" s="104" t="s">
        <v>66</v>
      </c>
      <c r="F25" s="105">
        <v>15540</v>
      </c>
    </row>
    <row r="26" spans="1:6" ht="12.75" hidden="1">
      <c r="A26" s="11" t="s">
        <v>65</v>
      </c>
      <c r="B26" s="30" t="s">
        <v>26</v>
      </c>
      <c r="C26" s="12" t="s">
        <v>265</v>
      </c>
      <c r="D26" s="116"/>
      <c r="E26" s="117"/>
      <c r="F26" s="257">
        <f>F27</f>
        <v>0</v>
      </c>
    </row>
    <row r="27" spans="1:6" ht="12.75" hidden="1">
      <c r="A27" s="14" t="s">
        <v>69</v>
      </c>
      <c r="B27" s="27" t="s">
        <v>26</v>
      </c>
      <c r="C27" s="28" t="s">
        <v>265</v>
      </c>
      <c r="D27" s="27" t="s">
        <v>284</v>
      </c>
      <c r="E27" s="28"/>
      <c r="F27" s="32">
        <f>F28</f>
        <v>0</v>
      </c>
    </row>
    <row r="28" spans="1:6" ht="12.75" hidden="1">
      <c r="A28" s="14" t="s">
        <v>68</v>
      </c>
      <c r="B28" s="27" t="s">
        <v>26</v>
      </c>
      <c r="C28" s="28" t="s">
        <v>265</v>
      </c>
      <c r="D28" s="27" t="s">
        <v>285</v>
      </c>
      <c r="E28" s="28"/>
      <c r="F28" s="32">
        <f>F29</f>
        <v>0</v>
      </c>
    </row>
    <row r="29" spans="1:6" ht="12.75" hidden="1">
      <c r="A29" s="103" t="s">
        <v>277</v>
      </c>
      <c r="B29" s="255" t="s">
        <v>26</v>
      </c>
      <c r="C29" s="111" t="s">
        <v>265</v>
      </c>
      <c r="D29" s="27" t="s">
        <v>285</v>
      </c>
      <c r="E29" s="111" t="s">
        <v>278</v>
      </c>
      <c r="F29" s="118">
        <v>0</v>
      </c>
    </row>
    <row r="30" spans="1:6" ht="12.75">
      <c r="A30" s="11" t="s">
        <v>9</v>
      </c>
      <c r="B30" s="30" t="s">
        <v>26</v>
      </c>
      <c r="C30" s="12" t="s">
        <v>215</v>
      </c>
      <c r="D30" s="116"/>
      <c r="E30" s="117"/>
      <c r="F30" s="257">
        <f>F31+F41+F44+F46</f>
        <v>48571</v>
      </c>
    </row>
    <row r="31" spans="1:6" ht="12.75">
      <c r="A31" s="14" t="s">
        <v>69</v>
      </c>
      <c r="B31" s="27" t="s">
        <v>26</v>
      </c>
      <c r="C31" s="28" t="s">
        <v>215</v>
      </c>
      <c r="D31" s="27" t="s">
        <v>269</v>
      </c>
      <c r="E31" s="28"/>
      <c r="F31" s="32">
        <f>F32+F35+F37+F39</f>
        <v>10855</v>
      </c>
    </row>
    <row r="32" spans="1:6" ht="53.25" customHeight="1">
      <c r="A32" s="14" t="s">
        <v>286</v>
      </c>
      <c r="B32" s="27" t="s">
        <v>26</v>
      </c>
      <c r="C32" s="28" t="s">
        <v>215</v>
      </c>
      <c r="D32" s="27" t="s">
        <v>287</v>
      </c>
      <c r="E32" s="28"/>
      <c r="F32" s="32">
        <f>F33+F34</f>
        <v>10855</v>
      </c>
    </row>
    <row r="33" spans="1:6" ht="52.5" customHeight="1">
      <c r="A33" s="103" t="s">
        <v>272</v>
      </c>
      <c r="B33" s="116" t="s">
        <v>26</v>
      </c>
      <c r="C33" s="117" t="s">
        <v>215</v>
      </c>
      <c r="D33" s="27" t="s">
        <v>287</v>
      </c>
      <c r="E33" s="111" t="s">
        <v>273</v>
      </c>
      <c r="F33" s="118">
        <v>8288</v>
      </c>
    </row>
    <row r="34" spans="1:6" ht="24.75" customHeight="1">
      <c r="A34" s="103" t="s">
        <v>275</v>
      </c>
      <c r="B34" s="116" t="s">
        <v>26</v>
      </c>
      <c r="C34" s="117" t="s">
        <v>215</v>
      </c>
      <c r="D34" s="27" t="s">
        <v>287</v>
      </c>
      <c r="E34" s="111" t="s">
        <v>276</v>
      </c>
      <c r="F34" s="256">
        <v>2567</v>
      </c>
    </row>
    <row r="35" spans="1:6" ht="72" customHeight="1" hidden="1">
      <c r="A35" s="269" t="s">
        <v>288</v>
      </c>
      <c r="B35" s="112" t="s">
        <v>26</v>
      </c>
      <c r="C35" s="99" t="s">
        <v>215</v>
      </c>
      <c r="D35" s="99" t="s">
        <v>289</v>
      </c>
      <c r="E35" s="112"/>
      <c r="F35" s="101">
        <f>F36</f>
        <v>0</v>
      </c>
    </row>
    <row r="36" spans="1:6" ht="53.25" customHeight="1" hidden="1">
      <c r="A36" s="103" t="s">
        <v>275</v>
      </c>
      <c r="B36" s="114" t="s">
        <v>26</v>
      </c>
      <c r="C36" s="104" t="s">
        <v>215</v>
      </c>
      <c r="D36" s="104" t="s">
        <v>289</v>
      </c>
      <c r="E36" s="114" t="s">
        <v>276</v>
      </c>
      <c r="F36" s="105">
        <v>0</v>
      </c>
    </row>
    <row r="37" spans="1:6" ht="93" customHeight="1" hidden="1">
      <c r="A37" s="270" t="s">
        <v>290</v>
      </c>
      <c r="B37" s="112" t="s">
        <v>26</v>
      </c>
      <c r="C37" s="99" t="s">
        <v>215</v>
      </c>
      <c r="D37" s="99" t="s">
        <v>291</v>
      </c>
      <c r="E37" s="112"/>
      <c r="F37" s="101">
        <f>F38</f>
        <v>0</v>
      </c>
    </row>
    <row r="38" spans="1:6" ht="53.25" customHeight="1" hidden="1">
      <c r="A38" s="103" t="s">
        <v>275</v>
      </c>
      <c r="B38" s="114" t="s">
        <v>26</v>
      </c>
      <c r="C38" s="104" t="s">
        <v>215</v>
      </c>
      <c r="D38" s="104" t="s">
        <v>291</v>
      </c>
      <c r="E38" s="114" t="s">
        <v>276</v>
      </c>
      <c r="F38" s="105">
        <v>0</v>
      </c>
    </row>
    <row r="39" spans="1:6" ht="93" customHeight="1" hidden="1">
      <c r="A39" s="270" t="s">
        <v>292</v>
      </c>
      <c r="B39" s="112" t="s">
        <v>26</v>
      </c>
      <c r="C39" s="99" t="s">
        <v>215</v>
      </c>
      <c r="D39" s="99" t="s">
        <v>293</v>
      </c>
      <c r="E39" s="112"/>
      <c r="F39" s="101">
        <f>F40</f>
        <v>0</v>
      </c>
    </row>
    <row r="40" spans="1:6" ht="53.25" customHeight="1" hidden="1">
      <c r="A40" s="103" t="s">
        <v>275</v>
      </c>
      <c r="B40" s="114" t="s">
        <v>26</v>
      </c>
      <c r="C40" s="104" t="s">
        <v>215</v>
      </c>
      <c r="D40" s="104" t="s">
        <v>293</v>
      </c>
      <c r="E40" s="114" t="s">
        <v>276</v>
      </c>
      <c r="F40" s="105">
        <v>0</v>
      </c>
    </row>
    <row r="41" spans="1:6" ht="36.75" customHeight="1">
      <c r="A41" s="98" t="s">
        <v>294</v>
      </c>
      <c r="B41" s="112" t="s">
        <v>26</v>
      </c>
      <c r="C41" s="99" t="s">
        <v>215</v>
      </c>
      <c r="D41" s="112" t="s">
        <v>295</v>
      </c>
      <c r="E41" s="99"/>
      <c r="F41" s="113">
        <f>F42</f>
        <v>7000</v>
      </c>
    </row>
    <row r="42" spans="1:6" ht="42" customHeight="1">
      <c r="A42" s="98" t="s">
        <v>296</v>
      </c>
      <c r="B42" s="112" t="s">
        <v>26</v>
      </c>
      <c r="C42" s="99" t="s">
        <v>215</v>
      </c>
      <c r="D42" s="112" t="s">
        <v>297</v>
      </c>
      <c r="E42" s="99"/>
      <c r="F42" s="113">
        <f>F43</f>
        <v>7000</v>
      </c>
    </row>
    <row r="43" spans="1:6" ht="57.75" customHeight="1">
      <c r="A43" s="103" t="s">
        <v>275</v>
      </c>
      <c r="B43" s="114" t="s">
        <v>26</v>
      </c>
      <c r="C43" s="104" t="s">
        <v>215</v>
      </c>
      <c r="D43" s="112" t="s">
        <v>297</v>
      </c>
      <c r="E43" s="104" t="s">
        <v>276</v>
      </c>
      <c r="F43" s="115">
        <v>7000</v>
      </c>
    </row>
    <row r="44" spans="1:6" ht="33" customHeight="1">
      <c r="A44" s="14" t="s">
        <v>68</v>
      </c>
      <c r="B44" s="27" t="s">
        <v>26</v>
      </c>
      <c r="C44" s="28" t="s">
        <v>215</v>
      </c>
      <c r="D44" s="27" t="s">
        <v>285</v>
      </c>
      <c r="E44" s="28"/>
      <c r="F44" s="32">
        <f>F45</f>
        <v>29680</v>
      </c>
    </row>
    <row r="45" spans="1:6" ht="37.5" customHeight="1">
      <c r="A45" s="103" t="s">
        <v>275</v>
      </c>
      <c r="B45" s="255" t="s">
        <v>26</v>
      </c>
      <c r="C45" s="111" t="s">
        <v>215</v>
      </c>
      <c r="D45" s="27" t="s">
        <v>285</v>
      </c>
      <c r="E45" s="111" t="s">
        <v>276</v>
      </c>
      <c r="F45" s="118">
        <v>29680</v>
      </c>
    </row>
    <row r="46" spans="1:6" ht="26.25" customHeight="1">
      <c r="A46" s="98" t="s">
        <v>279</v>
      </c>
      <c r="B46" s="100" t="s">
        <v>26</v>
      </c>
      <c r="C46" s="99" t="s">
        <v>215</v>
      </c>
      <c r="D46" s="28" t="s">
        <v>280</v>
      </c>
      <c r="E46" s="100"/>
      <c r="F46" s="101">
        <f>F47</f>
        <v>1036</v>
      </c>
    </row>
    <row r="47" spans="1:6" ht="192.75" customHeight="1">
      <c r="A47" s="271" t="s">
        <v>298</v>
      </c>
      <c r="B47" s="100" t="s">
        <v>26</v>
      </c>
      <c r="C47" s="99" t="s">
        <v>215</v>
      </c>
      <c r="D47" s="27" t="s">
        <v>299</v>
      </c>
      <c r="E47" s="99"/>
      <c r="F47" s="101">
        <f>F48</f>
        <v>1036</v>
      </c>
    </row>
    <row r="48" spans="1:6" s="266" customFormat="1" ht="17.25" customHeight="1" thickBot="1">
      <c r="A48" s="103" t="s">
        <v>283</v>
      </c>
      <c r="B48" s="268" t="s">
        <v>26</v>
      </c>
      <c r="C48" s="104" t="s">
        <v>215</v>
      </c>
      <c r="D48" s="27" t="s">
        <v>299</v>
      </c>
      <c r="E48" s="104" t="s">
        <v>66</v>
      </c>
      <c r="F48" s="105">
        <v>1036</v>
      </c>
    </row>
    <row r="49" spans="1:6" ht="24.75" customHeight="1" thickBot="1">
      <c r="A49" s="1" t="s">
        <v>30</v>
      </c>
      <c r="B49" s="33" t="s">
        <v>27</v>
      </c>
      <c r="C49" s="2"/>
      <c r="D49" s="33"/>
      <c r="E49" s="2"/>
      <c r="F49" s="80">
        <f>F50</f>
        <v>130020</v>
      </c>
    </row>
    <row r="50" spans="1:6" ht="40.5" customHeight="1">
      <c r="A50" s="265" t="s">
        <v>10</v>
      </c>
      <c r="B50" s="24" t="s">
        <v>27</v>
      </c>
      <c r="C50" s="25" t="s">
        <v>70</v>
      </c>
      <c r="D50" s="24"/>
      <c r="E50" s="25"/>
      <c r="F50" s="31">
        <f>F51</f>
        <v>130020</v>
      </c>
    </row>
    <row r="51" spans="1:6" ht="24.75" customHeight="1">
      <c r="A51" s="14" t="s">
        <v>69</v>
      </c>
      <c r="B51" s="27" t="s">
        <v>27</v>
      </c>
      <c r="C51" s="28" t="s">
        <v>70</v>
      </c>
      <c r="D51" s="27" t="s">
        <v>269</v>
      </c>
      <c r="E51" s="28"/>
      <c r="F51" s="32">
        <f>F52</f>
        <v>130020</v>
      </c>
    </row>
    <row r="52" spans="1:6" ht="47.25" customHeight="1">
      <c r="A52" s="14" t="s">
        <v>300</v>
      </c>
      <c r="B52" s="27" t="s">
        <v>27</v>
      </c>
      <c r="C52" s="28" t="s">
        <v>70</v>
      </c>
      <c r="D52" s="27" t="s">
        <v>301</v>
      </c>
      <c r="E52" s="28"/>
      <c r="F52" s="32">
        <f>F53+F54</f>
        <v>130020</v>
      </c>
    </row>
    <row r="53" spans="1:6" ht="51" customHeight="1">
      <c r="A53" s="103" t="s">
        <v>272</v>
      </c>
      <c r="B53" s="116" t="s">
        <v>27</v>
      </c>
      <c r="C53" s="117" t="s">
        <v>70</v>
      </c>
      <c r="D53" s="27" t="s">
        <v>301</v>
      </c>
      <c r="E53" s="111" t="s">
        <v>273</v>
      </c>
      <c r="F53" s="118">
        <v>90334</v>
      </c>
    </row>
    <row r="54" spans="1:6" ht="42.75" customHeight="1" thickBot="1">
      <c r="A54" s="103" t="s">
        <v>275</v>
      </c>
      <c r="B54" s="116" t="s">
        <v>27</v>
      </c>
      <c r="C54" s="117" t="s">
        <v>70</v>
      </c>
      <c r="D54" s="27" t="s">
        <v>301</v>
      </c>
      <c r="E54" s="111" t="s">
        <v>276</v>
      </c>
      <c r="F54" s="118">
        <v>39686</v>
      </c>
    </row>
    <row r="55" spans="1:6" ht="51.75" customHeight="1" thickBot="1">
      <c r="A55" s="1" t="s">
        <v>216</v>
      </c>
      <c r="B55" s="33" t="s">
        <v>70</v>
      </c>
      <c r="C55" s="2"/>
      <c r="D55" s="33"/>
      <c r="E55" s="2"/>
      <c r="F55" s="80">
        <f>F56</f>
        <v>41036</v>
      </c>
    </row>
    <row r="56" spans="1:6" ht="42.75" customHeight="1">
      <c r="A56" s="272" t="s">
        <v>302</v>
      </c>
      <c r="B56" s="24" t="s">
        <v>70</v>
      </c>
      <c r="C56" s="25" t="s">
        <v>217</v>
      </c>
      <c r="D56" s="24"/>
      <c r="E56" s="25"/>
      <c r="F56" s="31">
        <f>F57+F60</f>
        <v>41036</v>
      </c>
    </row>
    <row r="57" spans="1:6" ht="42" customHeight="1">
      <c r="A57" s="14" t="s">
        <v>218</v>
      </c>
      <c r="B57" s="27" t="s">
        <v>70</v>
      </c>
      <c r="C57" s="28" t="s">
        <v>217</v>
      </c>
      <c r="D57" s="27" t="s">
        <v>303</v>
      </c>
      <c r="E57" s="28"/>
      <c r="F57" s="32">
        <f>F58</f>
        <v>40000</v>
      </c>
    </row>
    <row r="58" spans="1:6" ht="42.75" customHeight="1">
      <c r="A58" s="14" t="s">
        <v>219</v>
      </c>
      <c r="B58" s="27" t="s">
        <v>70</v>
      </c>
      <c r="C58" s="28" t="s">
        <v>217</v>
      </c>
      <c r="D58" s="27" t="s">
        <v>304</v>
      </c>
      <c r="E58" s="28"/>
      <c r="F58" s="32">
        <f>F59</f>
        <v>40000</v>
      </c>
    </row>
    <row r="59" spans="1:6" ht="25.5">
      <c r="A59" s="103" t="s">
        <v>275</v>
      </c>
      <c r="B59" s="255" t="s">
        <v>70</v>
      </c>
      <c r="C59" s="111" t="s">
        <v>217</v>
      </c>
      <c r="D59" s="27" t="s">
        <v>304</v>
      </c>
      <c r="E59" s="111" t="s">
        <v>276</v>
      </c>
      <c r="F59" s="118">
        <v>40000</v>
      </c>
    </row>
    <row r="60" spans="1:6" ht="27" customHeight="1">
      <c r="A60" s="98" t="s">
        <v>279</v>
      </c>
      <c r="B60" s="27" t="s">
        <v>70</v>
      </c>
      <c r="C60" s="28" t="s">
        <v>217</v>
      </c>
      <c r="D60" s="28" t="s">
        <v>280</v>
      </c>
      <c r="E60" s="28"/>
      <c r="F60" s="32">
        <f>F61</f>
        <v>1036</v>
      </c>
    </row>
    <row r="61" spans="1:6" ht="60.75" customHeight="1">
      <c r="A61" s="271" t="s">
        <v>305</v>
      </c>
      <c r="B61" s="27" t="s">
        <v>70</v>
      </c>
      <c r="C61" s="28" t="s">
        <v>217</v>
      </c>
      <c r="D61" s="27" t="s">
        <v>306</v>
      </c>
      <c r="E61" s="28"/>
      <c r="F61" s="32">
        <f>F62</f>
        <v>1036</v>
      </c>
    </row>
    <row r="62" spans="1:6" ht="13.5" thickBot="1">
      <c r="A62" s="103" t="s">
        <v>283</v>
      </c>
      <c r="B62" s="268" t="s">
        <v>70</v>
      </c>
      <c r="C62" s="104" t="s">
        <v>217</v>
      </c>
      <c r="D62" s="27" t="s">
        <v>306</v>
      </c>
      <c r="E62" s="104" t="s">
        <v>66</v>
      </c>
      <c r="F62" s="105">
        <v>1036</v>
      </c>
    </row>
    <row r="63" spans="1:6" ht="42" customHeight="1" thickBot="1">
      <c r="A63" s="1" t="s">
        <v>307</v>
      </c>
      <c r="B63" s="33" t="s">
        <v>29</v>
      </c>
      <c r="C63" s="2"/>
      <c r="D63" s="33"/>
      <c r="E63" s="2"/>
      <c r="F63" s="80">
        <f>F64+F85</f>
        <v>1074203.69</v>
      </c>
    </row>
    <row r="64" spans="1:6" ht="33" customHeight="1">
      <c r="A64" s="265" t="s">
        <v>222</v>
      </c>
      <c r="B64" s="24" t="s">
        <v>29</v>
      </c>
      <c r="C64" s="25" t="s">
        <v>217</v>
      </c>
      <c r="D64" s="24"/>
      <c r="E64" s="25"/>
      <c r="F64" s="31">
        <f>F65+F80</f>
        <v>1073167.69</v>
      </c>
    </row>
    <row r="65" spans="1:6" ht="50.25" customHeight="1">
      <c r="A65" s="273" t="s">
        <v>220</v>
      </c>
      <c r="B65" s="28" t="s">
        <v>29</v>
      </c>
      <c r="C65" s="28" t="s">
        <v>217</v>
      </c>
      <c r="D65" s="27" t="s">
        <v>308</v>
      </c>
      <c r="E65" s="28"/>
      <c r="F65" s="32">
        <f>F66+F71</f>
        <v>369367.69000000006</v>
      </c>
    </row>
    <row r="66" spans="1:6" ht="12.75">
      <c r="A66" s="14" t="s">
        <v>309</v>
      </c>
      <c r="B66" s="27" t="s">
        <v>29</v>
      </c>
      <c r="C66" s="28" t="s">
        <v>217</v>
      </c>
      <c r="D66" s="27" t="s">
        <v>310</v>
      </c>
      <c r="E66" s="28"/>
      <c r="F66" s="32">
        <f>F67+F69</f>
        <v>222959.37000000002</v>
      </c>
    </row>
    <row r="67" spans="1:6" ht="45.75" customHeight="1">
      <c r="A67" s="14" t="s">
        <v>311</v>
      </c>
      <c r="B67" s="255" t="s">
        <v>29</v>
      </c>
      <c r="C67" s="111" t="s">
        <v>217</v>
      </c>
      <c r="D67" s="27" t="s">
        <v>312</v>
      </c>
      <c r="E67" s="111"/>
      <c r="F67" s="118">
        <f>F68</f>
        <v>207268.39</v>
      </c>
    </row>
    <row r="68" spans="1:6" ht="25.5">
      <c r="A68" s="103" t="s">
        <v>275</v>
      </c>
      <c r="B68" s="255" t="s">
        <v>29</v>
      </c>
      <c r="C68" s="111" t="s">
        <v>217</v>
      </c>
      <c r="D68" s="27" t="s">
        <v>312</v>
      </c>
      <c r="E68" s="111" t="s">
        <v>276</v>
      </c>
      <c r="F68" s="118">
        <v>207268.39</v>
      </c>
    </row>
    <row r="69" spans="1:6" ht="25.5">
      <c r="A69" s="14" t="s">
        <v>313</v>
      </c>
      <c r="B69" s="255" t="s">
        <v>29</v>
      </c>
      <c r="C69" s="111" t="s">
        <v>217</v>
      </c>
      <c r="D69" s="27" t="s">
        <v>314</v>
      </c>
      <c r="E69" s="111"/>
      <c r="F69" s="118">
        <f>F70</f>
        <v>15690.98</v>
      </c>
    </row>
    <row r="70" spans="1:6" ht="25.5">
      <c r="A70" s="103" t="s">
        <v>275</v>
      </c>
      <c r="B70" s="255" t="s">
        <v>29</v>
      </c>
      <c r="C70" s="111" t="s">
        <v>217</v>
      </c>
      <c r="D70" s="27" t="s">
        <v>314</v>
      </c>
      <c r="E70" s="111" t="s">
        <v>276</v>
      </c>
      <c r="F70" s="118">
        <v>15690.98</v>
      </c>
    </row>
    <row r="71" spans="1:6" ht="12.75">
      <c r="A71" s="14" t="s">
        <v>315</v>
      </c>
      <c r="B71" s="27" t="s">
        <v>29</v>
      </c>
      <c r="C71" s="28" t="s">
        <v>217</v>
      </c>
      <c r="D71" s="27" t="s">
        <v>316</v>
      </c>
      <c r="E71" s="28"/>
      <c r="F71" s="32">
        <f>F72+F74+F76+F78</f>
        <v>146408.32</v>
      </c>
    </row>
    <row r="72" spans="1:6" ht="38.25">
      <c r="A72" s="14" t="s">
        <v>317</v>
      </c>
      <c r="B72" s="255" t="s">
        <v>29</v>
      </c>
      <c r="C72" s="111" t="s">
        <v>217</v>
      </c>
      <c r="D72" s="27" t="s">
        <v>318</v>
      </c>
      <c r="E72" s="111"/>
      <c r="F72" s="118">
        <f>F73</f>
        <v>42726.52</v>
      </c>
    </row>
    <row r="73" spans="1:6" ht="25.5">
      <c r="A73" s="103" t="s">
        <v>275</v>
      </c>
      <c r="B73" s="255" t="s">
        <v>29</v>
      </c>
      <c r="C73" s="111" t="s">
        <v>217</v>
      </c>
      <c r="D73" s="27" t="s">
        <v>318</v>
      </c>
      <c r="E73" s="111" t="s">
        <v>276</v>
      </c>
      <c r="F73" s="118">
        <v>42726.52</v>
      </c>
    </row>
    <row r="74" spans="1:6" ht="38.25">
      <c r="A74" s="14" t="s">
        <v>319</v>
      </c>
      <c r="B74" s="255" t="s">
        <v>29</v>
      </c>
      <c r="C74" s="111" t="s">
        <v>217</v>
      </c>
      <c r="D74" s="27" t="s">
        <v>320</v>
      </c>
      <c r="E74" s="111"/>
      <c r="F74" s="118">
        <f>F75</f>
        <v>49841.8</v>
      </c>
    </row>
    <row r="75" spans="1:6" ht="25.5">
      <c r="A75" s="103" t="s">
        <v>275</v>
      </c>
      <c r="B75" s="255" t="s">
        <v>29</v>
      </c>
      <c r="C75" s="111" t="s">
        <v>217</v>
      </c>
      <c r="D75" s="27" t="s">
        <v>320</v>
      </c>
      <c r="E75" s="111" t="s">
        <v>276</v>
      </c>
      <c r="F75" s="118">
        <v>49841.8</v>
      </c>
    </row>
    <row r="76" spans="1:6" ht="38.25" hidden="1">
      <c r="A76" s="14" t="s">
        <v>321</v>
      </c>
      <c r="B76" s="27" t="s">
        <v>29</v>
      </c>
      <c r="C76" s="28" t="s">
        <v>217</v>
      </c>
      <c r="D76" s="27" t="s">
        <v>322</v>
      </c>
      <c r="E76" s="28"/>
      <c r="F76" s="32">
        <f>F77</f>
        <v>0</v>
      </c>
    </row>
    <row r="77" spans="1:6" ht="38.25" customHeight="1" hidden="1">
      <c r="A77" s="103" t="s">
        <v>275</v>
      </c>
      <c r="B77" s="255" t="s">
        <v>29</v>
      </c>
      <c r="C77" s="111" t="s">
        <v>217</v>
      </c>
      <c r="D77" s="27" t="s">
        <v>322</v>
      </c>
      <c r="E77" s="111" t="s">
        <v>276</v>
      </c>
      <c r="F77" s="118">
        <v>0</v>
      </c>
    </row>
    <row r="78" spans="1:6" ht="25.5">
      <c r="A78" s="14" t="s">
        <v>323</v>
      </c>
      <c r="B78" s="255" t="s">
        <v>29</v>
      </c>
      <c r="C78" s="111" t="s">
        <v>217</v>
      </c>
      <c r="D78" s="27" t="s">
        <v>324</v>
      </c>
      <c r="E78" s="111"/>
      <c r="F78" s="118">
        <f>F79</f>
        <v>53840</v>
      </c>
    </row>
    <row r="79" spans="1:6" ht="25.5">
      <c r="A79" s="103" t="s">
        <v>275</v>
      </c>
      <c r="B79" s="27" t="s">
        <v>29</v>
      </c>
      <c r="C79" s="28" t="s">
        <v>217</v>
      </c>
      <c r="D79" s="27" t="s">
        <v>324</v>
      </c>
      <c r="E79" s="28" t="s">
        <v>276</v>
      </c>
      <c r="F79" s="32">
        <v>53840</v>
      </c>
    </row>
    <row r="80" spans="1:6" ht="25.5">
      <c r="A80" s="98" t="s">
        <v>279</v>
      </c>
      <c r="B80" s="100" t="s">
        <v>29</v>
      </c>
      <c r="C80" s="99" t="s">
        <v>217</v>
      </c>
      <c r="D80" s="28" t="s">
        <v>280</v>
      </c>
      <c r="E80" s="100"/>
      <c r="F80" s="101">
        <f>F83+F81</f>
        <v>703800</v>
      </c>
    </row>
    <row r="81" spans="1:6" ht="25.5">
      <c r="A81" s="103" t="s">
        <v>325</v>
      </c>
      <c r="B81" s="27" t="s">
        <v>29</v>
      </c>
      <c r="C81" s="28" t="s">
        <v>217</v>
      </c>
      <c r="D81" s="27" t="s">
        <v>326</v>
      </c>
      <c r="E81" s="28"/>
      <c r="F81" s="32">
        <f>F82</f>
        <v>696700</v>
      </c>
    </row>
    <row r="82" spans="1:6" ht="12.75">
      <c r="A82" s="103" t="s">
        <v>283</v>
      </c>
      <c r="B82" s="27" t="s">
        <v>29</v>
      </c>
      <c r="C82" s="28" t="s">
        <v>217</v>
      </c>
      <c r="D82" s="27" t="s">
        <v>326</v>
      </c>
      <c r="E82" s="274" t="s">
        <v>66</v>
      </c>
      <c r="F82" s="32">
        <v>696700</v>
      </c>
    </row>
    <row r="83" spans="1:6" ht="114.75">
      <c r="A83" s="275" t="s">
        <v>327</v>
      </c>
      <c r="B83" s="99" t="s">
        <v>29</v>
      </c>
      <c r="C83" s="99" t="s">
        <v>217</v>
      </c>
      <c r="D83" s="27" t="s">
        <v>328</v>
      </c>
      <c r="E83" s="99"/>
      <c r="F83" s="101">
        <f>F84</f>
        <v>7100</v>
      </c>
    </row>
    <row r="84" spans="1:6" ht="12.75">
      <c r="A84" s="103" t="s">
        <v>283</v>
      </c>
      <c r="B84" s="268" t="s">
        <v>29</v>
      </c>
      <c r="C84" s="104" t="s">
        <v>217</v>
      </c>
      <c r="D84" s="27" t="s">
        <v>328</v>
      </c>
      <c r="E84" s="104" t="s">
        <v>66</v>
      </c>
      <c r="F84" s="105">
        <v>7100</v>
      </c>
    </row>
    <row r="85" spans="1:6" ht="12.75">
      <c r="A85" s="265" t="s">
        <v>224</v>
      </c>
      <c r="B85" s="24" t="s">
        <v>29</v>
      </c>
      <c r="C85" s="276" t="s">
        <v>226</v>
      </c>
      <c r="D85" s="117"/>
      <c r="E85" s="116"/>
      <c r="F85" s="26">
        <f>F86</f>
        <v>1036</v>
      </c>
    </row>
    <row r="86" spans="1:6" ht="26.25" customHeight="1">
      <c r="A86" s="98" t="s">
        <v>279</v>
      </c>
      <c r="B86" s="100" t="s">
        <v>29</v>
      </c>
      <c r="C86" s="99" t="s">
        <v>226</v>
      </c>
      <c r="D86" s="28" t="s">
        <v>280</v>
      </c>
      <c r="E86" s="100"/>
      <c r="F86" s="101">
        <f>F87</f>
        <v>1036</v>
      </c>
    </row>
    <row r="87" spans="1:6" ht="71.25" customHeight="1">
      <c r="A87" s="271" t="s">
        <v>329</v>
      </c>
      <c r="B87" s="100" t="s">
        <v>29</v>
      </c>
      <c r="C87" s="99" t="s">
        <v>226</v>
      </c>
      <c r="D87" s="27" t="s">
        <v>330</v>
      </c>
      <c r="E87" s="99"/>
      <c r="F87" s="101">
        <f>F88</f>
        <v>1036</v>
      </c>
    </row>
    <row r="88" spans="1:6" s="266" customFormat="1" ht="17.25" customHeight="1" thickBot="1">
      <c r="A88" s="103" t="s">
        <v>283</v>
      </c>
      <c r="B88" s="268" t="s">
        <v>29</v>
      </c>
      <c r="C88" s="104" t="s">
        <v>226</v>
      </c>
      <c r="D88" s="27" t="s">
        <v>330</v>
      </c>
      <c r="E88" s="104" t="s">
        <v>66</v>
      </c>
      <c r="F88" s="105">
        <v>1036</v>
      </c>
    </row>
    <row r="89" spans="1:6" ht="15.75" thickBot="1">
      <c r="A89" s="10" t="s">
        <v>11</v>
      </c>
      <c r="B89" s="23" t="s">
        <v>31</v>
      </c>
      <c r="C89" s="17"/>
      <c r="D89" s="23"/>
      <c r="E89" s="17"/>
      <c r="F89" s="80">
        <f>F90</f>
        <v>1118135.97</v>
      </c>
    </row>
    <row r="90" spans="1:6" ht="25.5">
      <c r="A90" s="16" t="s">
        <v>331</v>
      </c>
      <c r="B90" s="277" t="s">
        <v>31</v>
      </c>
      <c r="C90" s="12" t="s">
        <v>332</v>
      </c>
      <c r="D90" s="12"/>
      <c r="E90" s="12"/>
      <c r="F90" s="31">
        <f>F91+F101+F95</f>
        <v>1118135.97</v>
      </c>
    </row>
    <row r="91" spans="1:6" ht="12.75">
      <c r="A91" s="16" t="s">
        <v>225</v>
      </c>
      <c r="B91" s="278" t="s">
        <v>31</v>
      </c>
      <c r="C91" s="18" t="s">
        <v>26</v>
      </c>
      <c r="D91" s="28" t="s">
        <v>333</v>
      </c>
      <c r="E91" s="18"/>
      <c r="F91" s="32">
        <f>F92</f>
        <v>175668.63</v>
      </c>
    </row>
    <row r="92" spans="1:6" ht="12.75">
      <c r="A92" s="13" t="s">
        <v>227</v>
      </c>
      <c r="B92" s="278" t="s">
        <v>31</v>
      </c>
      <c r="C92" s="18" t="s">
        <v>26</v>
      </c>
      <c r="D92" s="28" t="s">
        <v>333</v>
      </c>
      <c r="E92" s="18"/>
      <c r="F92" s="32">
        <f>F93</f>
        <v>175668.63</v>
      </c>
    </row>
    <row r="93" spans="1:6" ht="12.75">
      <c r="A93" s="13" t="s">
        <v>334</v>
      </c>
      <c r="B93" s="278" t="s">
        <v>31</v>
      </c>
      <c r="C93" s="18" t="s">
        <v>26</v>
      </c>
      <c r="D93" s="28" t="s">
        <v>335</v>
      </c>
      <c r="E93" s="18"/>
      <c r="F93" s="32">
        <f>F94</f>
        <v>175668.63</v>
      </c>
    </row>
    <row r="94" spans="1:6" ht="25.5">
      <c r="A94" s="103" t="s">
        <v>275</v>
      </c>
      <c r="B94" s="278" t="s">
        <v>31</v>
      </c>
      <c r="C94" s="18" t="s">
        <v>26</v>
      </c>
      <c r="D94" s="28" t="s">
        <v>335</v>
      </c>
      <c r="E94" s="28" t="s">
        <v>276</v>
      </c>
      <c r="F94" s="29">
        <v>175668.63</v>
      </c>
    </row>
    <row r="95" spans="1:6" ht="12.75">
      <c r="A95" s="265" t="s">
        <v>264</v>
      </c>
      <c r="B95" s="279" t="s">
        <v>31</v>
      </c>
      <c r="C95" s="25" t="s">
        <v>27</v>
      </c>
      <c r="D95" s="25"/>
      <c r="E95" s="25"/>
      <c r="F95" s="26">
        <f>F96+F99</f>
        <v>38036</v>
      </c>
    </row>
    <row r="96" spans="1:6" ht="12.75">
      <c r="A96" s="13" t="s">
        <v>266</v>
      </c>
      <c r="B96" s="278" t="s">
        <v>31</v>
      </c>
      <c r="C96" s="18" t="s">
        <v>27</v>
      </c>
      <c r="D96" s="28" t="s">
        <v>336</v>
      </c>
      <c r="E96" s="18"/>
      <c r="F96" s="32">
        <f>F97</f>
        <v>37000</v>
      </c>
    </row>
    <row r="97" spans="1:6" ht="12.75">
      <c r="A97" s="13" t="s">
        <v>337</v>
      </c>
      <c r="B97" s="278" t="s">
        <v>31</v>
      </c>
      <c r="C97" s="18" t="s">
        <v>27</v>
      </c>
      <c r="D97" s="28" t="s">
        <v>338</v>
      </c>
      <c r="E97" s="18"/>
      <c r="F97" s="32">
        <f>F98</f>
        <v>37000</v>
      </c>
    </row>
    <row r="98" spans="1:6" ht="25.5">
      <c r="A98" s="103" t="s">
        <v>275</v>
      </c>
      <c r="B98" s="278" t="s">
        <v>31</v>
      </c>
      <c r="C98" s="18" t="s">
        <v>27</v>
      </c>
      <c r="D98" s="28" t="s">
        <v>338</v>
      </c>
      <c r="E98" s="28" t="s">
        <v>276</v>
      </c>
      <c r="F98" s="29">
        <v>37000</v>
      </c>
    </row>
    <row r="99" spans="1:6" ht="126" customHeight="1">
      <c r="A99" s="271" t="s">
        <v>339</v>
      </c>
      <c r="B99" s="278" t="s">
        <v>31</v>
      </c>
      <c r="C99" s="18" t="s">
        <v>27</v>
      </c>
      <c r="D99" s="28" t="s">
        <v>340</v>
      </c>
      <c r="E99" s="18"/>
      <c r="F99" s="32">
        <f>F100</f>
        <v>1036</v>
      </c>
    </row>
    <row r="100" spans="1:6" ht="12.75">
      <c r="A100" s="103" t="s">
        <v>283</v>
      </c>
      <c r="B100" s="278" t="s">
        <v>31</v>
      </c>
      <c r="C100" s="18" t="s">
        <v>27</v>
      </c>
      <c r="D100" s="28" t="s">
        <v>340</v>
      </c>
      <c r="E100" s="28" t="s">
        <v>66</v>
      </c>
      <c r="F100" s="29">
        <v>1036</v>
      </c>
    </row>
    <row r="101" spans="1:6" ht="12.75">
      <c r="A101" s="11" t="s">
        <v>32</v>
      </c>
      <c r="B101" s="278" t="s">
        <v>31</v>
      </c>
      <c r="C101" s="18" t="s">
        <v>70</v>
      </c>
      <c r="D101" s="28" t="s">
        <v>341</v>
      </c>
      <c r="E101" s="18"/>
      <c r="F101" s="32">
        <f>F102+F106+F108+F105+F110</f>
        <v>904431.34</v>
      </c>
    </row>
    <row r="102" spans="1:6" ht="12.75">
      <c r="A102" s="13" t="s">
        <v>342</v>
      </c>
      <c r="B102" s="278" t="s">
        <v>31</v>
      </c>
      <c r="C102" s="18" t="s">
        <v>70</v>
      </c>
      <c r="D102" s="28" t="s">
        <v>343</v>
      </c>
      <c r="E102" s="18"/>
      <c r="F102" s="32">
        <f>F103</f>
        <v>161029.57</v>
      </c>
    </row>
    <row r="103" spans="1:6" ht="12.75">
      <c r="A103" s="13" t="s">
        <v>33</v>
      </c>
      <c r="B103" s="255" t="s">
        <v>31</v>
      </c>
      <c r="C103" s="117" t="s">
        <v>70</v>
      </c>
      <c r="D103" s="28" t="s">
        <v>343</v>
      </c>
      <c r="E103" s="111" t="s">
        <v>276</v>
      </c>
      <c r="F103" s="118">
        <v>161029.57</v>
      </c>
    </row>
    <row r="104" spans="1:6" ht="25.5">
      <c r="A104" s="103" t="s">
        <v>275</v>
      </c>
      <c r="B104" s="255" t="s">
        <v>31</v>
      </c>
      <c r="C104" s="111" t="s">
        <v>70</v>
      </c>
      <c r="D104" s="28" t="s">
        <v>344</v>
      </c>
      <c r="E104" s="111"/>
      <c r="F104" s="118">
        <f>F105</f>
        <v>174064.92</v>
      </c>
    </row>
    <row r="105" spans="1:6" ht="12.75">
      <c r="A105" s="14" t="s">
        <v>345</v>
      </c>
      <c r="B105" s="255" t="s">
        <v>31</v>
      </c>
      <c r="C105" s="111" t="s">
        <v>70</v>
      </c>
      <c r="D105" s="28" t="s">
        <v>344</v>
      </c>
      <c r="E105" s="111" t="s">
        <v>276</v>
      </c>
      <c r="F105" s="118">
        <v>174064.92</v>
      </c>
    </row>
    <row r="106" spans="1:6" ht="25.5" hidden="1">
      <c r="A106" s="103" t="s">
        <v>275</v>
      </c>
      <c r="B106" s="274" t="s">
        <v>31</v>
      </c>
      <c r="C106" s="28" t="s">
        <v>70</v>
      </c>
      <c r="D106" s="28" t="s">
        <v>346</v>
      </c>
      <c r="E106" s="28"/>
      <c r="F106" s="32">
        <f>F107</f>
        <v>0</v>
      </c>
    </row>
    <row r="107" spans="1:6" ht="12.75" hidden="1">
      <c r="A107" s="14" t="s">
        <v>347</v>
      </c>
      <c r="B107" s="116" t="s">
        <v>31</v>
      </c>
      <c r="C107" s="117" t="s">
        <v>70</v>
      </c>
      <c r="D107" s="28" t="s">
        <v>346</v>
      </c>
      <c r="E107" s="255" t="s">
        <v>276</v>
      </c>
      <c r="F107" s="280">
        <v>0</v>
      </c>
    </row>
    <row r="108" spans="1:6" ht="12.75">
      <c r="A108" s="14" t="s">
        <v>348</v>
      </c>
      <c r="B108" s="27" t="s">
        <v>31</v>
      </c>
      <c r="C108" s="28" t="s">
        <v>70</v>
      </c>
      <c r="D108" s="28" t="s">
        <v>349</v>
      </c>
      <c r="E108" s="28"/>
      <c r="F108" s="258">
        <f>F109</f>
        <v>269336.85</v>
      </c>
    </row>
    <row r="109" spans="1:6" ht="25.5">
      <c r="A109" s="103" t="s">
        <v>275</v>
      </c>
      <c r="B109" s="116" t="s">
        <v>31</v>
      </c>
      <c r="C109" s="117" t="s">
        <v>70</v>
      </c>
      <c r="D109" s="28" t="s">
        <v>349</v>
      </c>
      <c r="E109" s="111" t="s">
        <v>276</v>
      </c>
      <c r="F109" s="281">
        <v>269336.85</v>
      </c>
    </row>
    <row r="110" spans="1:6" ht="25.5">
      <c r="A110" s="14" t="s">
        <v>350</v>
      </c>
      <c r="B110" s="27" t="s">
        <v>31</v>
      </c>
      <c r="C110" s="28" t="s">
        <v>70</v>
      </c>
      <c r="D110" s="28" t="s">
        <v>351</v>
      </c>
      <c r="E110" s="28"/>
      <c r="F110" s="258">
        <f>F111</f>
        <v>300000</v>
      </c>
    </row>
    <row r="111" spans="1:6" ht="26.25" thickBot="1">
      <c r="A111" s="103" t="s">
        <v>275</v>
      </c>
      <c r="B111" s="116" t="s">
        <v>31</v>
      </c>
      <c r="C111" s="117" t="s">
        <v>70</v>
      </c>
      <c r="D111" s="28" t="s">
        <v>351</v>
      </c>
      <c r="E111" s="111" t="s">
        <v>276</v>
      </c>
      <c r="F111" s="281">
        <v>300000</v>
      </c>
    </row>
    <row r="112" spans="1:6" ht="15.75" thickBot="1">
      <c r="A112" s="1" t="s">
        <v>168</v>
      </c>
      <c r="B112" s="33" t="s">
        <v>170</v>
      </c>
      <c r="C112" s="2"/>
      <c r="D112" s="33"/>
      <c r="E112" s="2"/>
      <c r="F112" s="80">
        <f>F113</f>
        <v>404098.03</v>
      </c>
    </row>
    <row r="113" spans="1:6" ht="12.75">
      <c r="A113" s="265" t="s">
        <v>169</v>
      </c>
      <c r="B113" s="24" t="s">
        <v>170</v>
      </c>
      <c r="C113" s="25" t="s">
        <v>26</v>
      </c>
      <c r="D113" s="24"/>
      <c r="E113" s="25"/>
      <c r="F113" s="31">
        <f>F114</f>
        <v>404098.03</v>
      </c>
    </row>
    <row r="114" spans="1:6" ht="12.75">
      <c r="A114" s="14" t="s">
        <v>69</v>
      </c>
      <c r="B114" s="27" t="s">
        <v>170</v>
      </c>
      <c r="C114" s="28" t="s">
        <v>26</v>
      </c>
      <c r="D114" s="27" t="s">
        <v>269</v>
      </c>
      <c r="E114" s="28"/>
      <c r="F114" s="32">
        <f>F115</f>
        <v>404098.03</v>
      </c>
    </row>
    <row r="115" spans="1:6" ht="12.75">
      <c r="A115" s="14" t="s">
        <v>352</v>
      </c>
      <c r="B115" s="27" t="s">
        <v>170</v>
      </c>
      <c r="C115" s="28" t="s">
        <v>26</v>
      </c>
      <c r="D115" s="27" t="s">
        <v>353</v>
      </c>
      <c r="E115" s="28"/>
      <c r="F115" s="32">
        <f>F116</f>
        <v>404098.03</v>
      </c>
    </row>
    <row r="116" spans="1:6" ht="13.5" thickBot="1">
      <c r="A116" s="282" t="s">
        <v>354</v>
      </c>
      <c r="B116" s="259" t="s">
        <v>170</v>
      </c>
      <c r="C116" s="283" t="s">
        <v>26</v>
      </c>
      <c r="D116" s="284" t="s">
        <v>353</v>
      </c>
      <c r="E116" s="283" t="s">
        <v>355</v>
      </c>
      <c r="F116" s="285">
        <v>404098.03</v>
      </c>
    </row>
    <row r="117" spans="1:6" ht="15.75" hidden="1" thickBot="1">
      <c r="A117" s="1" t="s">
        <v>356</v>
      </c>
      <c r="B117" s="33" t="s">
        <v>265</v>
      </c>
      <c r="C117" s="2"/>
      <c r="D117" s="33"/>
      <c r="E117" s="2"/>
      <c r="F117" s="80">
        <f>F118</f>
        <v>0</v>
      </c>
    </row>
    <row r="118" spans="1:6" ht="12.75" hidden="1">
      <c r="A118" s="265" t="s">
        <v>357</v>
      </c>
      <c r="B118" s="24" t="s">
        <v>265</v>
      </c>
      <c r="C118" s="25" t="s">
        <v>26</v>
      </c>
      <c r="D118" s="24"/>
      <c r="E118" s="25"/>
      <c r="F118" s="31">
        <f>F119</f>
        <v>0</v>
      </c>
    </row>
    <row r="119" spans="1:6" ht="25.5" hidden="1">
      <c r="A119" s="14" t="s">
        <v>294</v>
      </c>
      <c r="B119" s="27" t="s">
        <v>265</v>
      </c>
      <c r="C119" s="28" t="s">
        <v>26</v>
      </c>
      <c r="D119" s="27" t="s">
        <v>295</v>
      </c>
      <c r="E119" s="28"/>
      <c r="F119" s="32">
        <f>F120</f>
        <v>0</v>
      </c>
    </row>
    <row r="120" spans="1:6" ht="12.75" hidden="1">
      <c r="A120" s="14" t="s">
        <v>296</v>
      </c>
      <c r="B120" s="27" t="s">
        <v>265</v>
      </c>
      <c r="C120" s="28" t="s">
        <v>26</v>
      </c>
      <c r="D120" s="27" t="s">
        <v>297</v>
      </c>
      <c r="E120" s="28"/>
      <c r="F120" s="32">
        <f>F121</f>
        <v>0</v>
      </c>
    </row>
    <row r="121" spans="1:6" ht="26.25" hidden="1" thickBot="1">
      <c r="A121" s="286" t="s">
        <v>275</v>
      </c>
      <c r="B121" s="259" t="s">
        <v>265</v>
      </c>
      <c r="C121" s="259" t="s">
        <v>26</v>
      </c>
      <c r="D121" s="284" t="s">
        <v>297</v>
      </c>
      <c r="E121" s="259" t="s">
        <v>276</v>
      </c>
      <c r="F121" s="285">
        <v>0</v>
      </c>
    </row>
  </sheetData>
  <sheetProtection sheet="1"/>
  <mergeCells count="1">
    <mergeCell ref="A7:F7"/>
  </mergeCells>
  <printOptions/>
  <pageMargins left="0.7874015748031497" right="0.7874015748031497" top="0.984251968503937" bottom="0.984251968503937" header="0.5118110236220472" footer="0.5118110236220472"/>
  <pageSetup fitToHeight="4"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G129"/>
  <sheetViews>
    <sheetView zoomScalePageLayoutView="0" workbookViewId="0" topLeftCell="A1">
      <selection activeCell="J8" sqref="J8"/>
    </sheetView>
  </sheetViews>
  <sheetFormatPr defaultColWidth="9.00390625" defaultRowHeight="12.75"/>
  <cols>
    <col min="1" max="1" width="57.875" style="3" customWidth="1"/>
    <col min="2" max="2" width="5.75390625" style="4" customWidth="1"/>
    <col min="3" max="3" width="5.625" style="4" customWidth="1"/>
    <col min="4" max="4" width="7.00390625" style="4" customWidth="1"/>
    <col min="5" max="5" width="10.75390625" style="4" customWidth="1"/>
    <col min="6" max="6" width="4.625" style="4" customWidth="1"/>
    <col min="7" max="7" width="15.375" style="3" customWidth="1"/>
    <col min="8" max="16384" width="9.125" style="3" customWidth="1"/>
  </cols>
  <sheetData>
    <row r="1" spans="5:7" s="305" customFormat="1" ht="15">
      <c r="E1" s="358" t="s">
        <v>223</v>
      </c>
      <c r="F1" s="358"/>
      <c r="G1" s="358"/>
    </row>
    <row r="2" spans="5:7" s="305" customFormat="1" ht="15">
      <c r="E2" s="358" t="s">
        <v>221</v>
      </c>
      <c r="F2" s="358"/>
      <c r="G2" s="358"/>
    </row>
    <row r="3" spans="5:7" s="305" customFormat="1" ht="15">
      <c r="E3" s="358" t="s">
        <v>77</v>
      </c>
      <c r="F3" s="358"/>
      <c r="G3" s="358"/>
    </row>
    <row r="4" spans="5:7" s="305" customFormat="1" ht="15">
      <c r="E4" s="358" t="s">
        <v>385</v>
      </c>
      <c r="F4" s="358"/>
      <c r="G4" s="358"/>
    </row>
    <row r="5" spans="5:7" s="34" customFormat="1" ht="15">
      <c r="E5" s="253"/>
      <c r="F5" s="253"/>
      <c r="G5" s="253"/>
    </row>
    <row r="6" spans="2:3" s="34" customFormat="1" ht="21" customHeight="1" thickBot="1">
      <c r="B6" s="35"/>
      <c r="C6" s="35"/>
    </row>
    <row r="7" spans="1:7" ht="80.25" customHeight="1" thickBot="1">
      <c r="A7" s="355" t="s">
        <v>358</v>
      </c>
      <c r="B7" s="356"/>
      <c r="C7" s="356"/>
      <c r="D7" s="356"/>
      <c r="E7" s="356"/>
      <c r="F7" s="356"/>
      <c r="G7" s="357"/>
    </row>
    <row r="8" spans="1:7" s="4" customFormat="1" ht="33" customHeight="1" thickBot="1">
      <c r="A8" s="36" t="s">
        <v>15</v>
      </c>
      <c r="B8" s="287" t="s">
        <v>359</v>
      </c>
      <c r="C8" s="260" t="s">
        <v>16</v>
      </c>
      <c r="D8" s="261" t="s">
        <v>17</v>
      </c>
      <c r="E8" s="261" t="s">
        <v>18</v>
      </c>
      <c r="F8" s="261" t="s">
        <v>19</v>
      </c>
      <c r="G8" s="304" t="s">
        <v>78</v>
      </c>
    </row>
    <row r="9" spans="1:7" s="9" customFormat="1" ht="12" thickBot="1">
      <c r="A9" s="262" t="s">
        <v>20</v>
      </c>
      <c r="B9" s="288">
        <v>2</v>
      </c>
      <c r="C9" s="289" t="s">
        <v>22</v>
      </c>
      <c r="D9" s="7" t="s">
        <v>23</v>
      </c>
      <c r="E9" s="7" t="s">
        <v>24</v>
      </c>
      <c r="F9" s="7" t="s">
        <v>25</v>
      </c>
      <c r="G9" s="8">
        <v>7</v>
      </c>
    </row>
    <row r="10" spans="1:7" ht="15.75" thickBot="1">
      <c r="A10" s="264" t="s">
        <v>12</v>
      </c>
      <c r="B10" s="290">
        <v>925</v>
      </c>
      <c r="C10" s="22"/>
      <c r="D10" s="22"/>
      <c r="E10" s="21"/>
      <c r="F10" s="22"/>
      <c r="G10" s="254">
        <f>G11+G49+G63+G89+G112+G117+G55</f>
        <v>5073282.98</v>
      </c>
    </row>
    <row r="11" spans="1:7" ht="15.75" thickBot="1">
      <c r="A11" s="10" t="s">
        <v>8</v>
      </c>
      <c r="B11" s="291">
        <v>925</v>
      </c>
      <c r="C11" s="17" t="s">
        <v>26</v>
      </c>
      <c r="D11" s="17"/>
      <c r="E11" s="23"/>
      <c r="F11" s="17"/>
      <c r="G11" s="80">
        <f>G12+G16+G22+G30+G26</f>
        <v>2305789.29</v>
      </c>
    </row>
    <row r="12" spans="1:7" ht="45.75" customHeight="1">
      <c r="A12" s="265" t="s">
        <v>268</v>
      </c>
      <c r="B12" s="292">
        <v>925</v>
      </c>
      <c r="C12" s="25" t="s">
        <v>26</v>
      </c>
      <c r="D12" s="25" t="s">
        <v>27</v>
      </c>
      <c r="E12" s="24"/>
      <c r="F12" s="25"/>
      <c r="G12" s="31">
        <f>G13</f>
        <v>741875.75</v>
      </c>
    </row>
    <row r="13" spans="1:7" ht="12.75">
      <c r="A13" s="13" t="s">
        <v>69</v>
      </c>
      <c r="B13" s="293">
        <v>925</v>
      </c>
      <c r="C13" s="28" t="s">
        <v>26</v>
      </c>
      <c r="D13" s="28" t="s">
        <v>27</v>
      </c>
      <c r="E13" s="27" t="s">
        <v>269</v>
      </c>
      <c r="F13" s="28"/>
      <c r="G13" s="32">
        <f>G14</f>
        <v>741875.75</v>
      </c>
    </row>
    <row r="14" spans="1:7" ht="25.5">
      <c r="A14" s="14" t="s">
        <v>270</v>
      </c>
      <c r="B14" s="293">
        <v>925</v>
      </c>
      <c r="C14" s="28" t="s">
        <v>28</v>
      </c>
      <c r="D14" s="28" t="s">
        <v>27</v>
      </c>
      <c r="E14" s="27" t="s">
        <v>271</v>
      </c>
      <c r="F14" s="28"/>
      <c r="G14" s="32">
        <f>G15</f>
        <v>741875.75</v>
      </c>
    </row>
    <row r="15" spans="1:7" s="266" customFormat="1" ht="66" customHeight="1">
      <c r="A15" s="103" t="s">
        <v>272</v>
      </c>
      <c r="B15" s="293">
        <v>925</v>
      </c>
      <c r="C15" s="117" t="s">
        <v>26</v>
      </c>
      <c r="D15" s="117" t="s">
        <v>27</v>
      </c>
      <c r="E15" s="27" t="s">
        <v>271</v>
      </c>
      <c r="F15" s="111" t="s">
        <v>273</v>
      </c>
      <c r="G15" s="118">
        <v>741875.75</v>
      </c>
    </row>
    <row r="16" spans="1:7" ht="38.25">
      <c r="A16" s="11" t="s">
        <v>64</v>
      </c>
      <c r="B16" s="293">
        <v>925</v>
      </c>
      <c r="C16" s="12" t="s">
        <v>26</v>
      </c>
      <c r="D16" s="12" t="s">
        <v>29</v>
      </c>
      <c r="E16" s="30"/>
      <c r="F16" s="12"/>
      <c r="G16" s="31">
        <f>G17</f>
        <v>1499802.54</v>
      </c>
    </row>
    <row r="17" spans="1:7" ht="12.75">
      <c r="A17" s="13" t="s">
        <v>69</v>
      </c>
      <c r="B17" s="293">
        <v>925</v>
      </c>
      <c r="C17" s="18" t="s">
        <v>26</v>
      </c>
      <c r="D17" s="18" t="s">
        <v>29</v>
      </c>
      <c r="E17" s="27" t="s">
        <v>269</v>
      </c>
      <c r="F17" s="18"/>
      <c r="G17" s="32">
        <f>G18</f>
        <v>1499802.54</v>
      </c>
    </row>
    <row r="18" spans="1:7" ht="18" customHeight="1">
      <c r="A18" s="14" t="s">
        <v>41</v>
      </c>
      <c r="B18" s="293">
        <v>925</v>
      </c>
      <c r="C18" s="28" t="s">
        <v>26</v>
      </c>
      <c r="D18" s="28" t="s">
        <v>29</v>
      </c>
      <c r="E18" s="27" t="s">
        <v>274</v>
      </c>
      <c r="F18" s="28"/>
      <c r="G18" s="32">
        <f>G19+G20+G21</f>
        <v>1499802.54</v>
      </c>
    </row>
    <row r="19" spans="1:7" s="266" customFormat="1" ht="51">
      <c r="A19" s="103" t="s">
        <v>272</v>
      </c>
      <c r="B19" s="293">
        <v>925</v>
      </c>
      <c r="C19" s="117" t="s">
        <v>26</v>
      </c>
      <c r="D19" s="117" t="s">
        <v>29</v>
      </c>
      <c r="E19" s="27" t="s">
        <v>274</v>
      </c>
      <c r="F19" s="111" t="s">
        <v>273</v>
      </c>
      <c r="G19" s="118">
        <v>1381368.34</v>
      </c>
    </row>
    <row r="20" spans="1:7" s="266" customFormat="1" ht="25.5">
      <c r="A20" s="103" t="s">
        <v>275</v>
      </c>
      <c r="B20" s="293">
        <v>925</v>
      </c>
      <c r="C20" s="111" t="s">
        <v>26</v>
      </c>
      <c r="D20" s="111" t="s">
        <v>29</v>
      </c>
      <c r="E20" s="27" t="s">
        <v>274</v>
      </c>
      <c r="F20" s="111" t="s">
        <v>276</v>
      </c>
      <c r="G20" s="256">
        <v>118434.2</v>
      </c>
    </row>
    <row r="21" spans="1:7" ht="24" customHeight="1" hidden="1">
      <c r="A21" s="103" t="s">
        <v>277</v>
      </c>
      <c r="B21" s="293">
        <v>925</v>
      </c>
      <c r="C21" s="104" t="s">
        <v>26</v>
      </c>
      <c r="D21" s="104" t="s">
        <v>29</v>
      </c>
      <c r="E21" s="116" t="s">
        <v>67</v>
      </c>
      <c r="F21" s="104" t="s">
        <v>278</v>
      </c>
      <c r="G21" s="105"/>
    </row>
    <row r="22" spans="1:7" ht="41.25" customHeight="1">
      <c r="A22" s="267" t="s">
        <v>213</v>
      </c>
      <c r="B22" s="293">
        <v>925</v>
      </c>
      <c r="C22" s="96" t="s">
        <v>26</v>
      </c>
      <c r="D22" s="96" t="s">
        <v>214</v>
      </c>
      <c r="E22" s="95"/>
      <c r="F22" s="96"/>
      <c r="G22" s="97">
        <f>G23</f>
        <v>15540</v>
      </c>
    </row>
    <row r="23" spans="1:7" ht="26.25" customHeight="1">
      <c r="A23" s="98" t="s">
        <v>279</v>
      </c>
      <c r="B23" s="293">
        <v>925</v>
      </c>
      <c r="C23" s="99" t="s">
        <v>26</v>
      </c>
      <c r="D23" s="99" t="s">
        <v>214</v>
      </c>
      <c r="E23" s="28" t="s">
        <v>280</v>
      </c>
      <c r="F23" s="100"/>
      <c r="G23" s="101">
        <f>G24</f>
        <v>15540</v>
      </c>
    </row>
    <row r="24" spans="1:7" ht="63" customHeight="1">
      <c r="A24" s="294" t="s">
        <v>281</v>
      </c>
      <c r="B24" s="293">
        <v>925</v>
      </c>
      <c r="C24" s="99" t="s">
        <v>26</v>
      </c>
      <c r="D24" s="99" t="s">
        <v>214</v>
      </c>
      <c r="E24" s="27" t="s">
        <v>282</v>
      </c>
      <c r="F24" s="99"/>
      <c r="G24" s="101">
        <f>G25</f>
        <v>15540</v>
      </c>
    </row>
    <row r="25" spans="1:7" s="266" customFormat="1" ht="17.25" customHeight="1">
      <c r="A25" s="103" t="s">
        <v>283</v>
      </c>
      <c r="B25" s="293">
        <v>925</v>
      </c>
      <c r="C25" s="104" t="s">
        <v>26</v>
      </c>
      <c r="D25" s="104" t="s">
        <v>214</v>
      </c>
      <c r="E25" s="27" t="s">
        <v>282</v>
      </c>
      <c r="F25" s="104" t="s">
        <v>66</v>
      </c>
      <c r="G25" s="105">
        <v>15540</v>
      </c>
    </row>
    <row r="26" spans="1:7" ht="12.75" hidden="1">
      <c r="A26" s="11" t="s">
        <v>65</v>
      </c>
      <c r="B26" s="293">
        <v>925</v>
      </c>
      <c r="C26" s="12" t="s">
        <v>26</v>
      </c>
      <c r="D26" s="12" t="s">
        <v>265</v>
      </c>
      <c r="E26" s="116"/>
      <c r="F26" s="117"/>
      <c r="G26" s="257">
        <f>G27</f>
        <v>0</v>
      </c>
    </row>
    <row r="27" spans="1:7" ht="12.75" hidden="1">
      <c r="A27" s="14" t="s">
        <v>69</v>
      </c>
      <c r="B27" s="293">
        <v>925</v>
      </c>
      <c r="C27" s="28" t="s">
        <v>26</v>
      </c>
      <c r="D27" s="28" t="s">
        <v>265</v>
      </c>
      <c r="E27" s="27" t="s">
        <v>284</v>
      </c>
      <c r="F27" s="28"/>
      <c r="G27" s="32">
        <f>G28</f>
        <v>0</v>
      </c>
    </row>
    <row r="28" spans="1:7" ht="12.75" hidden="1">
      <c r="A28" s="14" t="s">
        <v>68</v>
      </c>
      <c r="B28" s="293">
        <v>925</v>
      </c>
      <c r="C28" s="28" t="s">
        <v>26</v>
      </c>
      <c r="D28" s="28" t="s">
        <v>265</v>
      </c>
      <c r="E28" s="27" t="s">
        <v>285</v>
      </c>
      <c r="F28" s="28"/>
      <c r="G28" s="32">
        <f>G29</f>
        <v>0</v>
      </c>
    </row>
    <row r="29" spans="1:7" ht="12.75" hidden="1">
      <c r="A29" s="103" t="s">
        <v>277</v>
      </c>
      <c r="B29" s="293">
        <v>925</v>
      </c>
      <c r="C29" s="111" t="s">
        <v>26</v>
      </c>
      <c r="D29" s="111" t="s">
        <v>265</v>
      </c>
      <c r="E29" s="27" t="s">
        <v>285</v>
      </c>
      <c r="F29" s="111" t="s">
        <v>278</v>
      </c>
      <c r="G29" s="118">
        <v>0</v>
      </c>
    </row>
    <row r="30" spans="1:7" ht="12.75">
      <c r="A30" s="11" t="s">
        <v>9</v>
      </c>
      <c r="B30" s="293">
        <v>925</v>
      </c>
      <c r="C30" s="12" t="s">
        <v>26</v>
      </c>
      <c r="D30" s="12" t="s">
        <v>215</v>
      </c>
      <c r="E30" s="116"/>
      <c r="F30" s="117"/>
      <c r="G30" s="257">
        <f>G31+G41+G46</f>
        <v>48571</v>
      </c>
    </row>
    <row r="31" spans="1:7" ht="12.75">
      <c r="A31" s="14" t="s">
        <v>69</v>
      </c>
      <c r="B31" s="293">
        <v>925</v>
      </c>
      <c r="C31" s="28" t="s">
        <v>26</v>
      </c>
      <c r="D31" s="28" t="s">
        <v>215</v>
      </c>
      <c r="E31" s="27" t="s">
        <v>269</v>
      </c>
      <c r="F31" s="28"/>
      <c r="G31" s="32">
        <f>G32+G35+G37+G39+G44</f>
        <v>40535</v>
      </c>
    </row>
    <row r="32" spans="1:7" ht="41.25" customHeight="1">
      <c r="A32" s="14" t="s">
        <v>286</v>
      </c>
      <c r="B32" s="293">
        <v>925</v>
      </c>
      <c r="C32" s="28" t="s">
        <v>26</v>
      </c>
      <c r="D32" s="28" t="s">
        <v>215</v>
      </c>
      <c r="E32" s="27" t="s">
        <v>287</v>
      </c>
      <c r="F32" s="28"/>
      <c r="G32" s="32">
        <f>G33+G34</f>
        <v>10855</v>
      </c>
    </row>
    <row r="33" spans="1:7" ht="52.5" customHeight="1">
      <c r="A33" s="103" t="s">
        <v>272</v>
      </c>
      <c r="B33" s="293">
        <v>925</v>
      </c>
      <c r="C33" s="117" t="s">
        <v>26</v>
      </c>
      <c r="D33" s="117" t="s">
        <v>215</v>
      </c>
      <c r="E33" s="27" t="s">
        <v>287</v>
      </c>
      <c r="F33" s="111" t="s">
        <v>273</v>
      </c>
      <c r="G33" s="118">
        <v>8288</v>
      </c>
    </row>
    <row r="34" spans="1:7" ht="24.75" customHeight="1">
      <c r="A34" s="103" t="s">
        <v>275</v>
      </c>
      <c r="B34" s="293">
        <v>925</v>
      </c>
      <c r="C34" s="117" t="s">
        <v>26</v>
      </c>
      <c r="D34" s="117" t="s">
        <v>215</v>
      </c>
      <c r="E34" s="27" t="s">
        <v>287</v>
      </c>
      <c r="F34" s="111" t="s">
        <v>276</v>
      </c>
      <c r="G34" s="256">
        <v>2567</v>
      </c>
    </row>
    <row r="35" spans="1:7" ht="63.75" customHeight="1" hidden="1">
      <c r="A35" s="269" t="s">
        <v>288</v>
      </c>
      <c r="B35" s="295">
        <v>925</v>
      </c>
      <c r="C35" s="112" t="s">
        <v>26</v>
      </c>
      <c r="D35" s="99" t="s">
        <v>215</v>
      </c>
      <c r="E35" s="99" t="s">
        <v>289</v>
      </c>
      <c r="F35" s="112"/>
      <c r="G35" s="101">
        <f>G36</f>
        <v>0</v>
      </c>
    </row>
    <row r="36" spans="1:7" ht="24.75" customHeight="1" hidden="1">
      <c r="A36" s="103" t="s">
        <v>275</v>
      </c>
      <c r="B36" s="295">
        <v>925</v>
      </c>
      <c r="C36" s="114" t="s">
        <v>26</v>
      </c>
      <c r="D36" s="104" t="s">
        <v>215</v>
      </c>
      <c r="E36" s="104" t="s">
        <v>289</v>
      </c>
      <c r="F36" s="114" t="s">
        <v>276</v>
      </c>
      <c r="G36" s="105">
        <v>0</v>
      </c>
    </row>
    <row r="37" spans="1:7" ht="63.75" customHeight="1" hidden="1">
      <c r="A37" s="270" t="s">
        <v>290</v>
      </c>
      <c r="B37" s="295">
        <v>925</v>
      </c>
      <c r="C37" s="112" t="s">
        <v>26</v>
      </c>
      <c r="D37" s="99" t="s">
        <v>215</v>
      </c>
      <c r="E37" s="99" t="s">
        <v>291</v>
      </c>
      <c r="F37" s="112"/>
      <c r="G37" s="101">
        <f>G38</f>
        <v>0</v>
      </c>
    </row>
    <row r="38" spans="1:7" ht="24.75" customHeight="1" hidden="1">
      <c r="A38" s="103" t="s">
        <v>275</v>
      </c>
      <c r="B38" s="295">
        <v>925</v>
      </c>
      <c r="C38" s="114" t="s">
        <v>26</v>
      </c>
      <c r="D38" s="104" t="s">
        <v>215</v>
      </c>
      <c r="E38" s="104" t="s">
        <v>291</v>
      </c>
      <c r="F38" s="114" t="s">
        <v>276</v>
      </c>
      <c r="G38" s="105">
        <v>0</v>
      </c>
    </row>
    <row r="39" spans="1:7" ht="63.75" customHeight="1" hidden="1">
      <c r="A39" s="270" t="s">
        <v>292</v>
      </c>
      <c r="B39" s="295">
        <v>925</v>
      </c>
      <c r="C39" s="112" t="s">
        <v>26</v>
      </c>
      <c r="D39" s="99" t="s">
        <v>215</v>
      </c>
      <c r="E39" s="99" t="s">
        <v>293</v>
      </c>
      <c r="F39" s="112"/>
      <c r="G39" s="101">
        <f>G40</f>
        <v>0</v>
      </c>
    </row>
    <row r="40" spans="1:7" ht="24.75" customHeight="1" hidden="1">
      <c r="A40" s="103" t="s">
        <v>275</v>
      </c>
      <c r="B40" s="295">
        <v>925</v>
      </c>
      <c r="C40" s="114" t="s">
        <v>26</v>
      </c>
      <c r="D40" s="104" t="s">
        <v>215</v>
      </c>
      <c r="E40" s="104" t="s">
        <v>293</v>
      </c>
      <c r="F40" s="114" t="s">
        <v>276</v>
      </c>
      <c r="G40" s="105">
        <v>0</v>
      </c>
    </row>
    <row r="41" spans="1:7" ht="36.75" customHeight="1">
      <c r="A41" s="98" t="s">
        <v>294</v>
      </c>
      <c r="B41" s="293">
        <v>925</v>
      </c>
      <c r="C41" s="99" t="s">
        <v>26</v>
      </c>
      <c r="D41" s="99" t="s">
        <v>215</v>
      </c>
      <c r="E41" s="112" t="s">
        <v>295</v>
      </c>
      <c r="F41" s="99"/>
      <c r="G41" s="113">
        <f>G42</f>
        <v>7000</v>
      </c>
    </row>
    <row r="42" spans="1:7" ht="42" customHeight="1">
      <c r="A42" s="98" t="s">
        <v>296</v>
      </c>
      <c r="B42" s="293">
        <v>925</v>
      </c>
      <c r="C42" s="99" t="s">
        <v>26</v>
      </c>
      <c r="D42" s="99" t="s">
        <v>215</v>
      </c>
      <c r="E42" s="112" t="s">
        <v>297</v>
      </c>
      <c r="F42" s="99"/>
      <c r="G42" s="113">
        <f>G43</f>
        <v>7000</v>
      </c>
    </row>
    <row r="43" spans="1:7" ht="57.75" customHeight="1">
      <c r="A43" s="103" t="s">
        <v>275</v>
      </c>
      <c r="B43" s="293">
        <v>925</v>
      </c>
      <c r="C43" s="104" t="s">
        <v>26</v>
      </c>
      <c r="D43" s="104" t="s">
        <v>215</v>
      </c>
      <c r="E43" s="112" t="s">
        <v>297</v>
      </c>
      <c r="F43" s="104" t="s">
        <v>276</v>
      </c>
      <c r="G43" s="115">
        <v>7000</v>
      </c>
    </row>
    <row r="44" spans="1:7" ht="33" customHeight="1">
      <c r="A44" s="14" t="s">
        <v>68</v>
      </c>
      <c r="B44" s="293">
        <v>925</v>
      </c>
      <c r="C44" s="28" t="s">
        <v>26</v>
      </c>
      <c r="D44" s="28" t="s">
        <v>215</v>
      </c>
      <c r="E44" s="27" t="s">
        <v>285</v>
      </c>
      <c r="F44" s="28"/>
      <c r="G44" s="32">
        <f>G45</f>
        <v>29680</v>
      </c>
    </row>
    <row r="45" spans="1:7" ht="28.5" customHeight="1">
      <c r="A45" s="103" t="s">
        <v>275</v>
      </c>
      <c r="B45" s="293">
        <v>925</v>
      </c>
      <c r="C45" s="111" t="s">
        <v>26</v>
      </c>
      <c r="D45" s="111" t="s">
        <v>215</v>
      </c>
      <c r="E45" s="27" t="s">
        <v>285</v>
      </c>
      <c r="F45" s="111" t="s">
        <v>276</v>
      </c>
      <c r="G45" s="118">
        <v>29680</v>
      </c>
    </row>
    <row r="46" spans="1:7" ht="36" customHeight="1">
      <c r="A46" s="102" t="s">
        <v>279</v>
      </c>
      <c r="B46" s="296">
        <v>925</v>
      </c>
      <c r="C46" s="100" t="s">
        <v>26</v>
      </c>
      <c r="D46" s="99" t="s">
        <v>215</v>
      </c>
      <c r="E46" s="28" t="s">
        <v>280</v>
      </c>
      <c r="F46" s="100"/>
      <c r="G46" s="101">
        <f>G47</f>
        <v>1036</v>
      </c>
    </row>
    <row r="47" spans="1:7" ht="183.75" customHeight="1">
      <c r="A47" s="271" t="s">
        <v>298</v>
      </c>
      <c r="B47" s="297">
        <v>925</v>
      </c>
      <c r="C47" s="100" t="s">
        <v>26</v>
      </c>
      <c r="D47" s="99" t="s">
        <v>215</v>
      </c>
      <c r="E47" s="27" t="s">
        <v>299</v>
      </c>
      <c r="F47" s="99"/>
      <c r="G47" s="101">
        <f>G48</f>
        <v>1036</v>
      </c>
    </row>
    <row r="48" spans="1:7" ht="36" customHeight="1" thickBot="1">
      <c r="A48" s="103" t="s">
        <v>283</v>
      </c>
      <c r="B48" s="297">
        <v>925</v>
      </c>
      <c r="C48" s="268" t="s">
        <v>26</v>
      </c>
      <c r="D48" s="104" t="s">
        <v>215</v>
      </c>
      <c r="E48" s="27" t="s">
        <v>299</v>
      </c>
      <c r="F48" s="104" t="s">
        <v>66</v>
      </c>
      <c r="G48" s="105">
        <v>1036</v>
      </c>
    </row>
    <row r="49" spans="1:7" ht="24.75" customHeight="1" thickBot="1">
      <c r="A49" s="15" t="s">
        <v>30</v>
      </c>
      <c r="B49" s="298">
        <v>925</v>
      </c>
      <c r="C49" s="299" t="s">
        <v>27</v>
      </c>
      <c r="D49" s="2"/>
      <c r="E49" s="33"/>
      <c r="F49" s="2"/>
      <c r="G49" s="80">
        <f>G50</f>
        <v>130020</v>
      </c>
    </row>
    <row r="50" spans="1:7" ht="40.5" customHeight="1">
      <c r="A50" s="265" t="s">
        <v>10</v>
      </c>
      <c r="B50" s="293">
        <v>925</v>
      </c>
      <c r="C50" s="25" t="s">
        <v>27</v>
      </c>
      <c r="D50" s="25" t="s">
        <v>70</v>
      </c>
      <c r="E50" s="24"/>
      <c r="F50" s="25"/>
      <c r="G50" s="31">
        <f>G51</f>
        <v>130020</v>
      </c>
    </row>
    <row r="51" spans="1:7" ht="24.75" customHeight="1">
      <c r="A51" s="14" t="s">
        <v>69</v>
      </c>
      <c r="B51" s="293">
        <v>925</v>
      </c>
      <c r="C51" s="28" t="s">
        <v>27</v>
      </c>
      <c r="D51" s="28" t="s">
        <v>70</v>
      </c>
      <c r="E51" s="27" t="s">
        <v>269</v>
      </c>
      <c r="F51" s="28"/>
      <c r="G51" s="32">
        <f>G52</f>
        <v>130020</v>
      </c>
    </row>
    <row r="52" spans="1:7" ht="47.25" customHeight="1">
      <c r="A52" s="14" t="s">
        <v>300</v>
      </c>
      <c r="B52" s="293">
        <v>925</v>
      </c>
      <c r="C52" s="28" t="s">
        <v>27</v>
      </c>
      <c r="D52" s="28" t="s">
        <v>70</v>
      </c>
      <c r="E52" s="27" t="s">
        <v>301</v>
      </c>
      <c r="F52" s="28"/>
      <c r="G52" s="32">
        <f>G53+G54</f>
        <v>130020</v>
      </c>
    </row>
    <row r="53" spans="1:7" ht="65.25" customHeight="1">
      <c r="A53" s="103" t="s">
        <v>272</v>
      </c>
      <c r="B53" s="293">
        <v>925</v>
      </c>
      <c r="C53" s="117" t="s">
        <v>27</v>
      </c>
      <c r="D53" s="117" t="s">
        <v>70</v>
      </c>
      <c r="E53" s="27" t="s">
        <v>301</v>
      </c>
      <c r="F53" s="111" t="s">
        <v>273</v>
      </c>
      <c r="G53" s="118">
        <v>90334</v>
      </c>
    </row>
    <row r="54" spans="1:7" ht="42.75" customHeight="1" thickBot="1">
      <c r="A54" s="103" t="s">
        <v>275</v>
      </c>
      <c r="B54" s="293">
        <v>925</v>
      </c>
      <c r="C54" s="117" t="s">
        <v>27</v>
      </c>
      <c r="D54" s="117" t="s">
        <v>70</v>
      </c>
      <c r="E54" s="27" t="s">
        <v>301</v>
      </c>
      <c r="F54" s="111" t="s">
        <v>276</v>
      </c>
      <c r="G54" s="118">
        <v>39686</v>
      </c>
    </row>
    <row r="55" spans="1:7" ht="30" customHeight="1" thickBot="1">
      <c r="A55" s="1" t="s">
        <v>216</v>
      </c>
      <c r="B55" s="298">
        <v>925</v>
      </c>
      <c r="C55" s="33" t="s">
        <v>70</v>
      </c>
      <c r="D55" s="2"/>
      <c r="E55" s="33"/>
      <c r="F55" s="2"/>
      <c r="G55" s="80">
        <f>G56</f>
        <v>41036</v>
      </c>
    </row>
    <row r="56" spans="1:7" ht="42.75" customHeight="1">
      <c r="A56" s="272" t="s">
        <v>302</v>
      </c>
      <c r="B56" s="293">
        <v>925</v>
      </c>
      <c r="C56" s="300" t="s">
        <v>70</v>
      </c>
      <c r="D56" s="25" t="s">
        <v>217</v>
      </c>
      <c r="E56" s="24"/>
      <c r="F56" s="25"/>
      <c r="G56" s="31">
        <f>G57+G60</f>
        <v>41036</v>
      </c>
    </row>
    <row r="57" spans="1:7" ht="42" customHeight="1">
      <c r="A57" s="14" t="s">
        <v>218</v>
      </c>
      <c r="B57" s="293">
        <v>925</v>
      </c>
      <c r="C57" s="28" t="s">
        <v>70</v>
      </c>
      <c r="D57" s="28" t="s">
        <v>217</v>
      </c>
      <c r="E57" s="27" t="s">
        <v>303</v>
      </c>
      <c r="F57" s="28"/>
      <c r="G57" s="32">
        <f>G58</f>
        <v>40000</v>
      </c>
    </row>
    <row r="58" spans="1:7" ht="44.25" customHeight="1">
      <c r="A58" s="14" t="s">
        <v>219</v>
      </c>
      <c r="B58" s="293">
        <v>925</v>
      </c>
      <c r="C58" s="28" t="s">
        <v>70</v>
      </c>
      <c r="D58" s="28" t="s">
        <v>217</v>
      </c>
      <c r="E58" s="27" t="s">
        <v>304</v>
      </c>
      <c r="F58" s="28"/>
      <c r="G58" s="32">
        <f>G59</f>
        <v>40000</v>
      </c>
    </row>
    <row r="59" spans="1:7" ht="26.25" thickBot="1">
      <c r="A59" s="103" t="s">
        <v>275</v>
      </c>
      <c r="B59" s="293">
        <v>925</v>
      </c>
      <c r="C59" s="259" t="s">
        <v>70</v>
      </c>
      <c r="D59" s="111" t="s">
        <v>217</v>
      </c>
      <c r="E59" s="27" t="s">
        <v>304</v>
      </c>
      <c r="F59" s="111" t="s">
        <v>276</v>
      </c>
      <c r="G59" s="118">
        <v>40000</v>
      </c>
    </row>
    <row r="60" spans="1:7" ht="25.5">
      <c r="A60" s="98" t="s">
        <v>279</v>
      </c>
      <c r="B60" s="297">
        <v>925</v>
      </c>
      <c r="C60" s="27" t="s">
        <v>70</v>
      </c>
      <c r="D60" s="28" t="s">
        <v>217</v>
      </c>
      <c r="E60" s="28" t="s">
        <v>280</v>
      </c>
      <c r="F60" s="28"/>
      <c r="G60" s="32">
        <f>G61</f>
        <v>1036</v>
      </c>
    </row>
    <row r="61" spans="1:7" ht="51">
      <c r="A61" s="271" t="s">
        <v>305</v>
      </c>
      <c r="B61" s="297">
        <v>925</v>
      </c>
      <c r="C61" s="27" t="s">
        <v>70</v>
      </c>
      <c r="D61" s="28" t="s">
        <v>217</v>
      </c>
      <c r="E61" s="27" t="s">
        <v>306</v>
      </c>
      <c r="F61" s="28"/>
      <c r="G61" s="32">
        <f>G62</f>
        <v>1036</v>
      </c>
    </row>
    <row r="62" spans="1:7" ht="13.5" thickBot="1">
      <c r="A62" s="103" t="s">
        <v>283</v>
      </c>
      <c r="B62" s="297">
        <v>925</v>
      </c>
      <c r="C62" s="268" t="s">
        <v>70</v>
      </c>
      <c r="D62" s="104" t="s">
        <v>217</v>
      </c>
      <c r="E62" s="27" t="s">
        <v>306</v>
      </c>
      <c r="F62" s="104" t="s">
        <v>66</v>
      </c>
      <c r="G62" s="105">
        <v>1036</v>
      </c>
    </row>
    <row r="63" spans="1:7" ht="42" customHeight="1" thickBot="1">
      <c r="A63" s="1" t="s">
        <v>307</v>
      </c>
      <c r="B63" s="298">
        <v>925</v>
      </c>
      <c r="C63" s="2" t="s">
        <v>29</v>
      </c>
      <c r="D63" s="2"/>
      <c r="E63" s="33"/>
      <c r="F63" s="2"/>
      <c r="G63" s="80">
        <f>G64+G85</f>
        <v>1074203.69</v>
      </c>
    </row>
    <row r="64" spans="1:7" ht="33" customHeight="1">
      <c r="A64" s="265" t="s">
        <v>222</v>
      </c>
      <c r="B64" s="293">
        <v>925</v>
      </c>
      <c r="C64" s="25" t="s">
        <v>29</v>
      </c>
      <c r="D64" s="25" t="s">
        <v>217</v>
      </c>
      <c r="E64" s="24"/>
      <c r="F64" s="25"/>
      <c r="G64" s="31">
        <f>G65+G80</f>
        <v>1073167.69</v>
      </c>
    </row>
    <row r="65" spans="1:7" ht="50.25" customHeight="1">
      <c r="A65" s="273" t="s">
        <v>220</v>
      </c>
      <c r="B65" s="295">
        <v>925</v>
      </c>
      <c r="C65" s="28" t="s">
        <v>29</v>
      </c>
      <c r="D65" s="28" t="s">
        <v>217</v>
      </c>
      <c r="E65" s="27" t="s">
        <v>308</v>
      </c>
      <c r="F65" s="28"/>
      <c r="G65" s="32">
        <f>G66+G71</f>
        <v>369367.69000000006</v>
      </c>
    </row>
    <row r="66" spans="1:7" ht="12.75">
      <c r="A66" s="14" t="s">
        <v>309</v>
      </c>
      <c r="B66" s="293">
        <v>925</v>
      </c>
      <c r="C66" s="28" t="s">
        <v>29</v>
      </c>
      <c r="D66" s="28" t="s">
        <v>217</v>
      </c>
      <c r="E66" s="27" t="s">
        <v>310</v>
      </c>
      <c r="F66" s="28"/>
      <c r="G66" s="32">
        <f>G67+G69</f>
        <v>222959.37000000002</v>
      </c>
    </row>
    <row r="67" spans="1:7" ht="40.5" customHeight="1">
      <c r="A67" s="14" t="s">
        <v>311</v>
      </c>
      <c r="B67" s="293">
        <v>925</v>
      </c>
      <c r="C67" s="111" t="s">
        <v>29</v>
      </c>
      <c r="D67" s="111" t="s">
        <v>217</v>
      </c>
      <c r="E67" s="27" t="s">
        <v>312</v>
      </c>
      <c r="F67" s="111"/>
      <c r="G67" s="118">
        <f>G68</f>
        <v>207268.39</v>
      </c>
    </row>
    <row r="68" spans="1:7" ht="25.5">
      <c r="A68" s="103" t="s">
        <v>275</v>
      </c>
      <c r="B68" s="293">
        <v>925</v>
      </c>
      <c r="C68" s="111" t="s">
        <v>29</v>
      </c>
      <c r="D68" s="111" t="s">
        <v>217</v>
      </c>
      <c r="E68" s="27" t="s">
        <v>312</v>
      </c>
      <c r="F68" s="111" t="s">
        <v>276</v>
      </c>
      <c r="G68" s="118">
        <v>207268.39</v>
      </c>
    </row>
    <row r="69" spans="1:7" ht="25.5">
      <c r="A69" s="14" t="s">
        <v>313</v>
      </c>
      <c r="B69" s="293">
        <v>925</v>
      </c>
      <c r="C69" s="111" t="s">
        <v>29</v>
      </c>
      <c r="D69" s="111" t="s">
        <v>217</v>
      </c>
      <c r="E69" s="27" t="s">
        <v>314</v>
      </c>
      <c r="F69" s="111"/>
      <c r="G69" s="118">
        <f>G70</f>
        <v>15690.98</v>
      </c>
    </row>
    <row r="70" spans="1:7" ht="25.5">
      <c r="A70" s="103" t="s">
        <v>275</v>
      </c>
      <c r="B70" s="293">
        <v>925</v>
      </c>
      <c r="C70" s="111" t="s">
        <v>29</v>
      </c>
      <c r="D70" s="111" t="s">
        <v>217</v>
      </c>
      <c r="E70" s="27" t="s">
        <v>314</v>
      </c>
      <c r="F70" s="111" t="s">
        <v>276</v>
      </c>
      <c r="G70" s="118">
        <v>15690.98</v>
      </c>
    </row>
    <row r="71" spans="1:7" ht="12.75">
      <c r="A71" s="14" t="s">
        <v>315</v>
      </c>
      <c r="B71" s="293">
        <v>925</v>
      </c>
      <c r="C71" s="28" t="s">
        <v>29</v>
      </c>
      <c r="D71" s="28" t="s">
        <v>217</v>
      </c>
      <c r="E71" s="27" t="s">
        <v>316</v>
      </c>
      <c r="F71" s="28"/>
      <c r="G71" s="32">
        <f>G72+G74+G76+G78</f>
        <v>146408.32</v>
      </c>
    </row>
    <row r="72" spans="1:7" ht="38.25">
      <c r="A72" s="14" t="s">
        <v>317</v>
      </c>
      <c r="B72" s="293">
        <v>925</v>
      </c>
      <c r="C72" s="111" t="s">
        <v>29</v>
      </c>
      <c r="D72" s="111" t="s">
        <v>217</v>
      </c>
      <c r="E72" s="27" t="s">
        <v>318</v>
      </c>
      <c r="F72" s="111"/>
      <c r="G72" s="118">
        <f>G73</f>
        <v>42726.52</v>
      </c>
    </row>
    <row r="73" spans="1:7" ht="25.5">
      <c r="A73" s="103" t="s">
        <v>275</v>
      </c>
      <c r="B73" s="293">
        <v>925</v>
      </c>
      <c r="C73" s="111" t="s">
        <v>29</v>
      </c>
      <c r="D73" s="111" t="s">
        <v>217</v>
      </c>
      <c r="E73" s="27" t="s">
        <v>318</v>
      </c>
      <c r="F73" s="111" t="s">
        <v>276</v>
      </c>
      <c r="G73" s="118">
        <v>42726.52</v>
      </c>
    </row>
    <row r="74" spans="1:7" ht="38.25">
      <c r="A74" s="14" t="s">
        <v>319</v>
      </c>
      <c r="B74" s="293">
        <v>925</v>
      </c>
      <c r="C74" s="111" t="s">
        <v>29</v>
      </c>
      <c r="D74" s="111" t="s">
        <v>217</v>
      </c>
      <c r="E74" s="27" t="s">
        <v>320</v>
      </c>
      <c r="F74" s="111"/>
      <c r="G74" s="118">
        <f>G75</f>
        <v>49841.8</v>
      </c>
    </row>
    <row r="75" spans="1:7" ht="25.5">
      <c r="A75" s="103" t="s">
        <v>275</v>
      </c>
      <c r="B75" s="293">
        <v>925</v>
      </c>
      <c r="C75" s="111" t="s">
        <v>29</v>
      </c>
      <c r="D75" s="111" t="s">
        <v>217</v>
      </c>
      <c r="E75" s="27" t="s">
        <v>320</v>
      </c>
      <c r="F75" s="111" t="s">
        <v>276</v>
      </c>
      <c r="G75" s="118">
        <v>49841.8</v>
      </c>
    </row>
    <row r="76" spans="1:7" ht="38.25" hidden="1">
      <c r="A76" s="14" t="s">
        <v>321</v>
      </c>
      <c r="B76" s="293">
        <v>925</v>
      </c>
      <c r="C76" s="28" t="s">
        <v>29</v>
      </c>
      <c r="D76" s="28" t="s">
        <v>217</v>
      </c>
      <c r="E76" s="27" t="s">
        <v>322</v>
      </c>
      <c r="F76" s="28"/>
      <c r="G76" s="32">
        <f>G77</f>
        <v>0</v>
      </c>
    </row>
    <row r="77" spans="1:7" ht="25.5" hidden="1">
      <c r="A77" s="103" t="s">
        <v>275</v>
      </c>
      <c r="B77" s="293">
        <v>925</v>
      </c>
      <c r="C77" s="111" t="s">
        <v>29</v>
      </c>
      <c r="D77" s="111" t="s">
        <v>217</v>
      </c>
      <c r="E77" s="27" t="s">
        <v>322</v>
      </c>
      <c r="F77" s="111" t="s">
        <v>276</v>
      </c>
      <c r="G77" s="118">
        <v>0</v>
      </c>
    </row>
    <row r="78" spans="1:7" ht="25.5">
      <c r="A78" s="14" t="s">
        <v>323</v>
      </c>
      <c r="B78" s="293">
        <v>925</v>
      </c>
      <c r="C78" s="111" t="s">
        <v>29</v>
      </c>
      <c r="D78" s="111" t="s">
        <v>217</v>
      </c>
      <c r="E78" s="27" t="s">
        <v>324</v>
      </c>
      <c r="F78" s="111"/>
      <c r="G78" s="118">
        <f>G79</f>
        <v>53840</v>
      </c>
    </row>
    <row r="79" spans="1:7" ht="25.5">
      <c r="A79" s="103" t="s">
        <v>275</v>
      </c>
      <c r="B79" s="293">
        <v>925</v>
      </c>
      <c r="C79" s="28" t="s">
        <v>29</v>
      </c>
      <c r="D79" s="28" t="s">
        <v>217</v>
      </c>
      <c r="E79" s="27" t="s">
        <v>324</v>
      </c>
      <c r="F79" s="28" t="s">
        <v>276</v>
      </c>
      <c r="G79" s="32">
        <v>53840</v>
      </c>
    </row>
    <row r="80" spans="1:7" ht="25.5">
      <c r="A80" s="98" t="s">
        <v>279</v>
      </c>
      <c r="B80" s="295">
        <v>925</v>
      </c>
      <c r="C80" s="100" t="s">
        <v>29</v>
      </c>
      <c r="D80" s="99" t="s">
        <v>217</v>
      </c>
      <c r="E80" s="28" t="s">
        <v>280</v>
      </c>
      <c r="F80" s="100"/>
      <c r="G80" s="101">
        <f>G83+G81</f>
        <v>703800</v>
      </c>
    </row>
    <row r="81" spans="1:7" ht="25.5">
      <c r="A81" s="103" t="s">
        <v>325</v>
      </c>
      <c r="B81" s="295">
        <v>925</v>
      </c>
      <c r="C81" s="27" t="s">
        <v>29</v>
      </c>
      <c r="D81" s="28" t="s">
        <v>217</v>
      </c>
      <c r="E81" s="27" t="s">
        <v>326</v>
      </c>
      <c r="F81" s="28"/>
      <c r="G81" s="32">
        <f>G82</f>
        <v>696700</v>
      </c>
    </row>
    <row r="82" spans="1:7" ht="12.75">
      <c r="A82" s="103" t="s">
        <v>283</v>
      </c>
      <c r="B82" s="295">
        <v>925</v>
      </c>
      <c r="C82" s="27" t="s">
        <v>29</v>
      </c>
      <c r="D82" s="28" t="s">
        <v>217</v>
      </c>
      <c r="E82" s="28" t="s">
        <v>326</v>
      </c>
      <c r="F82" s="274" t="s">
        <v>66</v>
      </c>
      <c r="G82" s="32">
        <v>696700</v>
      </c>
    </row>
    <row r="83" spans="1:7" ht="114.75">
      <c r="A83" s="275" t="s">
        <v>327</v>
      </c>
      <c r="B83" s="295">
        <v>925</v>
      </c>
      <c r="C83" s="100" t="s">
        <v>29</v>
      </c>
      <c r="D83" s="99" t="s">
        <v>217</v>
      </c>
      <c r="E83" s="27" t="s">
        <v>328</v>
      </c>
      <c r="F83" s="99"/>
      <c r="G83" s="101">
        <f>G84</f>
        <v>7100</v>
      </c>
    </row>
    <row r="84" spans="1:7" ht="13.5" thickBot="1">
      <c r="A84" s="103" t="s">
        <v>283</v>
      </c>
      <c r="B84" s="301">
        <v>925</v>
      </c>
      <c r="C84" s="268" t="s">
        <v>29</v>
      </c>
      <c r="D84" s="104" t="s">
        <v>217</v>
      </c>
      <c r="E84" s="27" t="s">
        <v>328</v>
      </c>
      <c r="F84" s="104" t="s">
        <v>66</v>
      </c>
      <c r="G84" s="105">
        <v>7100</v>
      </c>
    </row>
    <row r="85" spans="1:7" ht="12.75">
      <c r="A85" s="16" t="s">
        <v>224</v>
      </c>
      <c r="B85" s="295">
        <v>925</v>
      </c>
      <c r="C85" s="24" t="s">
        <v>29</v>
      </c>
      <c r="D85" s="276" t="s">
        <v>226</v>
      </c>
      <c r="E85" s="117"/>
      <c r="F85" s="116"/>
      <c r="G85" s="26">
        <f>G86</f>
        <v>1036</v>
      </c>
    </row>
    <row r="86" spans="1:7" ht="25.5">
      <c r="A86" s="98" t="s">
        <v>279</v>
      </c>
      <c r="B86" s="295">
        <v>925</v>
      </c>
      <c r="C86" s="100" t="s">
        <v>29</v>
      </c>
      <c r="D86" s="99" t="s">
        <v>226</v>
      </c>
      <c r="E86" s="28" t="s">
        <v>280</v>
      </c>
      <c r="F86" s="100"/>
      <c r="G86" s="101">
        <f>G87</f>
        <v>1036</v>
      </c>
    </row>
    <row r="87" spans="1:7" ht="51">
      <c r="A87" s="271" t="s">
        <v>329</v>
      </c>
      <c r="B87" s="295">
        <v>925</v>
      </c>
      <c r="C87" s="100" t="s">
        <v>29</v>
      </c>
      <c r="D87" s="99" t="s">
        <v>226</v>
      </c>
      <c r="E87" s="27" t="s">
        <v>330</v>
      </c>
      <c r="F87" s="99"/>
      <c r="G87" s="101">
        <f>G88</f>
        <v>1036</v>
      </c>
    </row>
    <row r="88" spans="1:7" ht="13.5" thickBot="1">
      <c r="A88" s="103" t="s">
        <v>283</v>
      </c>
      <c r="B88" s="295">
        <v>925</v>
      </c>
      <c r="C88" s="268" t="s">
        <v>29</v>
      </c>
      <c r="D88" s="104" t="s">
        <v>226</v>
      </c>
      <c r="E88" s="27" t="s">
        <v>330</v>
      </c>
      <c r="F88" s="104" t="s">
        <v>66</v>
      </c>
      <c r="G88" s="105">
        <v>1036</v>
      </c>
    </row>
    <row r="89" spans="1:7" ht="15.75" thickBot="1">
      <c r="A89" s="10" t="s">
        <v>11</v>
      </c>
      <c r="B89" s="298">
        <v>925</v>
      </c>
      <c r="C89" s="17" t="s">
        <v>31</v>
      </c>
      <c r="D89" s="17"/>
      <c r="E89" s="23"/>
      <c r="F89" s="17"/>
      <c r="G89" s="80">
        <f>G90</f>
        <v>1118135.97</v>
      </c>
    </row>
    <row r="90" spans="1:7" ht="25.5">
      <c r="A90" s="16" t="s">
        <v>331</v>
      </c>
      <c r="B90" s="302">
        <v>925</v>
      </c>
      <c r="C90" s="12" t="s">
        <v>31</v>
      </c>
      <c r="D90" s="12" t="s">
        <v>332</v>
      </c>
      <c r="E90" s="12"/>
      <c r="F90" s="12"/>
      <c r="G90" s="31">
        <f>G91+G101+G95</f>
        <v>1118135.97</v>
      </c>
    </row>
    <row r="91" spans="1:7" ht="12.75">
      <c r="A91" s="16" t="s">
        <v>225</v>
      </c>
      <c r="B91" s="295">
        <v>925</v>
      </c>
      <c r="C91" s="18" t="s">
        <v>31</v>
      </c>
      <c r="D91" s="18" t="s">
        <v>26</v>
      </c>
      <c r="E91" s="28" t="s">
        <v>333</v>
      </c>
      <c r="F91" s="18"/>
      <c r="G91" s="32">
        <f>G92</f>
        <v>175668.63</v>
      </c>
    </row>
    <row r="92" spans="1:7" ht="12.75">
      <c r="A92" s="13" t="s">
        <v>227</v>
      </c>
      <c r="B92" s="293">
        <v>925</v>
      </c>
      <c r="C92" s="18" t="s">
        <v>31</v>
      </c>
      <c r="D92" s="18" t="s">
        <v>26</v>
      </c>
      <c r="E92" s="28" t="s">
        <v>333</v>
      </c>
      <c r="F92" s="18"/>
      <c r="G92" s="32">
        <f>G93</f>
        <v>175668.63</v>
      </c>
    </row>
    <row r="93" spans="1:7" ht="12.75">
      <c r="A93" s="13" t="s">
        <v>334</v>
      </c>
      <c r="B93" s="293">
        <v>925</v>
      </c>
      <c r="C93" s="18" t="s">
        <v>31</v>
      </c>
      <c r="D93" s="18" t="s">
        <v>26</v>
      </c>
      <c r="E93" s="28" t="s">
        <v>360</v>
      </c>
      <c r="F93" s="18"/>
      <c r="G93" s="32">
        <f>G94</f>
        <v>175668.63</v>
      </c>
    </row>
    <row r="94" spans="1:7" ht="25.5">
      <c r="A94" s="103" t="s">
        <v>275</v>
      </c>
      <c r="B94" s="293">
        <v>925</v>
      </c>
      <c r="C94" s="18" t="s">
        <v>31</v>
      </c>
      <c r="D94" s="18" t="s">
        <v>26</v>
      </c>
      <c r="E94" s="28" t="s">
        <v>360</v>
      </c>
      <c r="F94" s="18" t="s">
        <v>276</v>
      </c>
      <c r="G94" s="32">
        <v>175668.63</v>
      </c>
    </row>
    <row r="95" spans="1:7" ht="12.75">
      <c r="A95" s="265" t="s">
        <v>264</v>
      </c>
      <c r="B95" s="296">
        <v>925</v>
      </c>
      <c r="C95" s="279" t="s">
        <v>31</v>
      </c>
      <c r="D95" s="25" t="s">
        <v>27</v>
      </c>
      <c r="E95" s="25"/>
      <c r="F95" s="25"/>
      <c r="G95" s="26">
        <f>G96+G99</f>
        <v>38036</v>
      </c>
    </row>
    <row r="96" spans="1:7" ht="12.75">
      <c r="A96" s="13" t="s">
        <v>266</v>
      </c>
      <c r="B96" s="296">
        <v>925</v>
      </c>
      <c r="C96" s="278" t="s">
        <v>31</v>
      </c>
      <c r="D96" s="18" t="s">
        <v>27</v>
      </c>
      <c r="E96" s="28" t="s">
        <v>336</v>
      </c>
      <c r="F96" s="18"/>
      <c r="G96" s="32">
        <f>G97</f>
        <v>37000</v>
      </c>
    </row>
    <row r="97" spans="1:7" ht="12.75">
      <c r="A97" s="13" t="s">
        <v>337</v>
      </c>
      <c r="B97" s="297">
        <v>925</v>
      </c>
      <c r="C97" s="278" t="s">
        <v>31</v>
      </c>
      <c r="D97" s="18" t="s">
        <v>27</v>
      </c>
      <c r="E97" s="28" t="s">
        <v>338</v>
      </c>
      <c r="F97" s="18"/>
      <c r="G97" s="32">
        <f>G98</f>
        <v>37000</v>
      </c>
    </row>
    <row r="98" spans="1:7" ht="25.5">
      <c r="A98" s="103" t="s">
        <v>275</v>
      </c>
      <c r="B98" s="297">
        <v>925</v>
      </c>
      <c r="C98" s="278" t="s">
        <v>31</v>
      </c>
      <c r="D98" s="18" t="s">
        <v>27</v>
      </c>
      <c r="E98" s="28" t="s">
        <v>338</v>
      </c>
      <c r="F98" s="28" t="s">
        <v>276</v>
      </c>
      <c r="G98" s="29">
        <v>37000</v>
      </c>
    </row>
    <row r="99" spans="1:7" ht="114.75">
      <c r="A99" s="271" t="s">
        <v>339</v>
      </c>
      <c r="B99" s="297">
        <v>925</v>
      </c>
      <c r="C99" s="278" t="s">
        <v>31</v>
      </c>
      <c r="D99" s="18" t="s">
        <v>27</v>
      </c>
      <c r="E99" s="28" t="s">
        <v>340</v>
      </c>
      <c r="F99" s="18"/>
      <c r="G99" s="32">
        <f>G100</f>
        <v>1036</v>
      </c>
    </row>
    <row r="100" spans="1:7" ht="12.75">
      <c r="A100" s="103" t="s">
        <v>283</v>
      </c>
      <c r="B100" s="297">
        <v>925</v>
      </c>
      <c r="C100" s="278" t="s">
        <v>31</v>
      </c>
      <c r="D100" s="18" t="s">
        <v>27</v>
      </c>
      <c r="E100" s="28" t="s">
        <v>340</v>
      </c>
      <c r="F100" s="28" t="s">
        <v>66</v>
      </c>
      <c r="G100" s="29">
        <v>1036</v>
      </c>
    </row>
    <row r="101" spans="1:7" ht="12.75">
      <c r="A101" s="11" t="s">
        <v>32</v>
      </c>
      <c r="B101" s="293">
        <v>925</v>
      </c>
      <c r="C101" s="25" t="s">
        <v>31</v>
      </c>
      <c r="D101" s="25" t="s">
        <v>70</v>
      </c>
      <c r="E101" s="25" t="s">
        <v>341</v>
      </c>
      <c r="F101" s="25"/>
      <c r="G101" s="26">
        <f>G102+G106+G108+G105+G110</f>
        <v>904431.34</v>
      </c>
    </row>
    <row r="102" spans="1:7" ht="12.75">
      <c r="A102" s="13" t="s">
        <v>342</v>
      </c>
      <c r="B102" s="293">
        <v>925</v>
      </c>
      <c r="C102" s="18" t="s">
        <v>31</v>
      </c>
      <c r="D102" s="18" t="s">
        <v>70</v>
      </c>
      <c r="E102" s="28" t="s">
        <v>343</v>
      </c>
      <c r="F102" s="18"/>
      <c r="G102" s="32">
        <f>G103</f>
        <v>161029.57</v>
      </c>
    </row>
    <row r="103" spans="1:7" ht="12.75">
      <c r="A103" s="13" t="s">
        <v>33</v>
      </c>
      <c r="B103" s="293">
        <v>925</v>
      </c>
      <c r="C103" s="111" t="s">
        <v>31</v>
      </c>
      <c r="D103" s="117" t="s">
        <v>70</v>
      </c>
      <c r="E103" s="28" t="s">
        <v>343</v>
      </c>
      <c r="F103" s="111" t="s">
        <v>276</v>
      </c>
      <c r="G103" s="118">
        <v>161029.57</v>
      </c>
    </row>
    <row r="104" spans="1:7" ht="25.5">
      <c r="A104" s="103" t="s">
        <v>275</v>
      </c>
      <c r="B104" s="293">
        <v>925</v>
      </c>
      <c r="C104" s="111" t="s">
        <v>31</v>
      </c>
      <c r="D104" s="111" t="s">
        <v>70</v>
      </c>
      <c r="E104" s="28" t="s">
        <v>344</v>
      </c>
      <c r="F104" s="111"/>
      <c r="G104" s="118">
        <f>G105</f>
        <v>174064.92</v>
      </c>
    </row>
    <row r="105" spans="1:7" ht="12.75">
      <c r="A105" s="14" t="s">
        <v>345</v>
      </c>
      <c r="B105" s="293">
        <v>925</v>
      </c>
      <c r="C105" s="111" t="s">
        <v>31</v>
      </c>
      <c r="D105" s="111" t="s">
        <v>70</v>
      </c>
      <c r="E105" s="28" t="s">
        <v>344</v>
      </c>
      <c r="F105" s="111" t="s">
        <v>276</v>
      </c>
      <c r="G105" s="118">
        <v>174064.92</v>
      </c>
    </row>
    <row r="106" spans="1:7" ht="25.5" hidden="1">
      <c r="A106" s="103" t="s">
        <v>275</v>
      </c>
      <c r="B106" s="293">
        <v>925</v>
      </c>
      <c r="C106" s="28" t="s">
        <v>31</v>
      </c>
      <c r="D106" s="28" t="s">
        <v>70</v>
      </c>
      <c r="E106" s="28" t="s">
        <v>346</v>
      </c>
      <c r="F106" s="28"/>
      <c r="G106" s="32">
        <f>G107</f>
        <v>0</v>
      </c>
    </row>
    <row r="107" spans="1:7" ht="12.75" hidden="1">
      <c r="A107" s="14" t="s">
        <v>347</v>
      </c>
      <c r="B107" s="293">
        <v>925</v>
      </c>
      <c r="C107" s="117" t="s">
        <v>31</v>
      </c>
      <c r="D107" s="117" t="s">
        <v>70</v>
      </c>
      <c r="E107" s="28" t="s">
        <v>346</v>
      </c>
      <c r="F107" s="255" t="s">
        <v>276</v>
      </c>
      <c r="G107" s="280">
        <v>0</v>
      </c>
    </row>
    <row r="108" spans="1:7" ht="12.75">
      <c r="A108" s="14" t="s">
        <v>348</v>
      </c>
      <c r="B108" s="293">
        <v>925</v>
      </c>
      <c r="C108" s="28" t="s">
        <v>31</v>
      </c>
      <c r="D108" s="28" t="s">
        <v>70</v>
      </c>
      <c r="E108" s="28" t="s">
        <v>349</v>
      </c>
      <c r="F108" s="28"/>
      <c r="G108" s="258">
        <f>G109</f>
        <v>269336.85</v>
      </c>
    </row>
    <row r="109" spans="1:7" ht="25.5">
      <c r="A109" s="103" t="s">
        <v>275</v>
      </c>
      <c r="B109" s="293">
        <v>925</v>
      </c>
      <c r="C109" s="117" t="s">
        <v>31</v>
      </c>
      <c r="D109" s="117" t="s">
        <v>70</v>
      </c>
      <c r="E109" s="28" t="s">
        <v>349</v>
      </c>
      <c r="F109" s="111" t="s">
        <v>276</v>
      </c>
      <c r="G109" s="281">
        <v>269336.85</v>
      </c>
    </row>
    <row r="110" spans="1:7" ht="25.5">
      <c r="A110" s="14" t="s">
        <v>350</v>
      </c>
      <c r="B110" s="295">
        <v>925</v>
      </c>
      <c r="C110" s="27" t="s">
        <v>31</v>
      </c>
      <c r="D110" s="28" t="s">
        <v>70</v>
      </c>
      <c r="E110" s="28" t="s">
        <v>351</v>
      </c>
      <c r="F110" s="28"/>
      <c r="G110" s="258">
        <f>G111</f>
        <v>300000</v>
      </c>
    </row>
    <row r="111" spans="1:7" ht="26.25" thickBot="1">
      <c r="A111" s="103" t="s">
        <v>275</v>
      </c>
      <c r="B111" s="301">
        <v>925</v>
      </c>
      <c r="C111" s="116" t="s">
        <v>31</v>
      </c>
      <c r="D111" s="117" t="s">
        <v>70</v>
      </c>
      <c r="E111" s="28" t="s">
        <v>351</v>
      </c>
      <c r="F111" s="111" t="s">
        <v>276</v>
      </c>
      <c r="G111" s="281">
        <v>300000</v>
      </c>
    </row>
    <row r="112" spans="1:7" ht="15.75" thickBot="1">
      <c r="A112" s="1" t="s">
        <v>168</v>
      </c>
      <c r="B112" s="298">
        <v>925</v>
      </c>
      <c r="C112" s="2" t="s">
        <v>170</v>
      </c>
      <c r="D112" s="2"/>
      <c r="E112" s="33"/>
      <c r="F112" s="2"/>
      <c r="G112" s="80">
        <f>G113</f>
        <v>404098.03</v>
      </c>
    </row>
    <row r="113" spans="1:7" ht="12.75">
      <c r="A113" s="265" t="s">
        <v>169</v>
      </c>
      <c r="B113" s="293">
        <v>925</v>
      </c>
      <c r="C113" s="25" t="s">
        <v>170</v>
      </c>
      <c r="D113" s="25" t="s">
        <v>26</v>
      </c>
      <c r="E113" s="24"/>
      <c r="F113" s="25"/>
      <c r="G113" s="31">
        <f>G114</f>
        <v>404098.03</v>
      </c>
    </row>
    <row r="114" spans="1:7" ht="12.75">
      <c r="A114" s="14" t="s">
        <v>69</v>
      </c>
      <c r="B114" s="293">
        <v>925</v>
      </c>
      <c r="C114" s="28" t="s">
        <v>170</v>
      </c>
      <c r="D114" s="28" t="s">
        <v>26</v>
      </c>
      <c r="E114" s="27" t="s">
        <v>269</v>
      </c>
      <c r="F114" s="28"/>
      <c r="G114" s="32">
        <f>G115</f>
        <v>404098.03</v>
      </c>
    </row>
    <row r="115" spans="1:7" ht="12.75">
      <c r="A115" s="14" t="s">
        <v>352</v>
      </c>
      <c r="B115" s="293">
        <v>925</v>
      </c>
      <c r="C115" s="28" t="s">
        <v>170</v>
      </c>
      <c r="D115" s="28" t="s">
        <v>26</v>
      </c>
      <c r="E115" s="27" t="s">
        <v>353</v>
      </c>
      <c r="F115" s="28"/>
      <c r="G115" s="32">
        <f>G116</f>
        <v>404098.03</v>
      </c>
    </row>
    <row r="116" spans="1:7" ht="13.5" thickBot="1">
      <c r="A116" s="286" t="s">
        <v>354</v>
      </c>
      <c r="B116" s="301">
        <v>925</v>
      </c>
      <c r="C116" s="259" t="s">
        <v>170</v>
      </c>
      <c r="D116" s="259" t="s">
        <v>26</v>
      </c>
      <c r="E116" s="284" t="s">
        <v>353</v>
      </c>
      <c r="F116" s="259" t="s">
        <v>355</v>
      </c>
      <c r="G116" s="303">
        <v>404098.03</v>
      </c>
    </row>
    <row r="117" spans="1:7" ht="15.75" hidden="1" thickBot="1">
      <c r="A117" s="1" t="s">
        <v>356</v>
      </c>
      <c r="B117" s="298">
        <v>925</v>
      </c>
      <c r="C117" s="33" t="s">
        <v>265</v>
      </c>
      <c r="D117" s="2"/>
      <c r="E117" s="33"/>
      <c r="F117" s="2"/>
      <c r="G117" s="80">
        <f>G118</f>
        <v>0</v>
      </c>
    </row>
    <row r="118" spans="1:7" ht="12.75" hidden="1">
      <c r="A118" s="265" t="s">
        <v>357</v>
      </c>
      <c r="B118" s="293">
        <v>925</v>
      </c>
      <c r="C118" s="300" t="s">
        <v>265</v>
      </c>
      <c r="D118" s="25" t="s">
        <v>26</v>
      </c>
      <c r="E118" s="24"/>
      <c r="F118" s="25"/>
      <c r="G118" s="31">
        <f>G119</f>
        <v>0</v>
      </c>
    </row>
    <row r="119" spans="1:7" ht="25.5" hidden="1">
      <c r="A119" s="14" t="s">
        <v>294</v>
      </c>
      <c r="B119" s="293">
        <v>925</v>
      </c>
      <c r="C119" s="28" t="s">
        <v>265</v>
      </c>
      <c r="D119" s="28" t="s">
        <v>26</v>
      </c>
      <c r="E119" s="27" t="s">
        <v>295</v>
      </c>
      <c r="F119" s="28"/>
      <c r="G119" s="32">
        <f>G120</f>
        <v>0</v>
      </c>
    </row>
    <row r="120" spans="1:7" ht="12.75" hidden="1">
      <c r="A120" s="14" t="s">
        <v>296</v>
      </c>
      <c r="B120" s="293">
        <v>925</v>
      </c>
      <c r="C120" s="28" t="s">
        <v>265</v>
      </c>
      <c r="D120" s="28" t="s">
        <v>26</v>
      </c>
      <c r="E120" s="27" t="s">
        <v>361</v>
      </c>
      <c r="F120" s="28"/>
      <c r="G120" s="32">
        <f>G121</f>
        <v>0</v>
      </c>
    </row>
    <row r="121" spans="1:7" ht="26.25" hidden="1" thickBot="1">
      <c r="A121" s="286" t="s">
        <v>275</v>
      </c>
      <c r="B121" s="301">
        <v>925</v>
      </c>
      <c r="C121" s="259" t="s">
        <v>265</v>
      </c>
      <c r="D121" s="259" t="s">
        <v>26</v>
      </c>
      <c r="E121" s="284" t="s">
        <v>361</v>
      </c>
      <c r="F121" s="259" t="s">
        <v>276</v>
      </c>
      <c r="G121" s="285">
        <v>0</v>
      </c>
    </row>
    <row r="123" spans="2:6" ht="12.75">
      <c r="B123" s="6"/>
      <c r="C123" s="6"/>
      <c r="D123" s="6"/>
      <c r="E123" s="6"/>
      <c r="F123" s="6"/>
    </row>
    <row r="124" spans="2:6" ht="12.75">
      <c r="B124" s="6"/>
      <c r="C124" s="6"/>
      <c r="D124" s="6"/>
      <c r="E124" s="6"/>
      <c r="F124" s="6"/>
    </row>
    <row r="125" spans="2:6" ht="12.75">
      <c r="B125" s="6"/>
      <c r="C125" s="6"/>
      <c r="D125" s="6"/>
      <c r="E125" s="6"/>
      <c r="F125" s="6"/>
    </row>
    <row r="126" spans="2:6" ht="12.75">
      <c r="B126" s="6"/>
      <c r="C126" s="6"/>
      <c r="D126" s="6"/>
      <c r="E126" s="6"/>
      <c r="F126" s="6"/>
    </row>
    <row r="127" spans="2:6" ht="12.75">
      <c r="B127" s="6"/>
      <c r="C127" s="6"/>
      <c r="D127" s="6"/>
      <c r="E127" s="6"/>
      <c r="F127" s="6"/>
    </row>
    <row r="128" spans="2:6" ht="12.75">
      <c r="B128" s="6"/>
      <c r="C128" s="6"/>
      <c r="D128" s="6"/>
      <c r="E128" s="6"/>
      <c r="F128" s="6"/>
    </row>
    <row r="129" spans="2:6" ht="12.75">
      <c r="B129" s="6"/>
      <c r="C129" s="6"/>
      <c r="D129" s="6"/>
      <c r="E129" s="6"/>
      <c r="F129" s="6"/>
    </row>
  </sheetData>
  <sheetProtection sheet="1"/>
  <mergeCells count="5">
    <mergeCell ref="A7:G7"/>
    <mergeCell ref="E4:G4"/>
    <mergeCell ref="E1:G1"/>
    <mergeCell ref="E2:G2"/>
    <mergeCell ref="E3:G3"/>
  </mergeCells>
  <printOptions/>
  <pageMargins left="0.7480314960629921" right="0.7480314960629921" top="0.984251968503937" bottom="0.984251968503937" header="0.5118110236220472" footer="0.5118110236220472"/>
  <pageSetup fitToHeight="4"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pageSetUpPr fitToPage="1"/>
  </sheetPr>
  <dimension ref="A1:I19"/>
  <sheetViews>
    <sheetView zoomScalePageLayoutView="0" workbookViewId="0" topLeftCell="A10">
      <selection activeCell="G10" sqref="G10"/>
    </sheetView>
  </sheetViews>
  <sheetFormatPr defaultColWidth="9.00390625" defaultRowHeight="12.75"/>
  <cols>
    <col min="1" max="1" width="5.875" style="59" customWidth="1"/>
    <col min="2" max="2" width="16.125" style="59" customWidth="1"/>
    <col min="3" max="3" width="6.625" style="59" customWidth="1"/>
    <col min="4" max="4" width="53.625" style="59" customWidth="1"/>
    <col min="5" max="5" width="14.75390625" style="59" customWidth="1"/>
    <col min="6" max="6" width="13.125" style="59" bestFit="1" customWidth="1"/>
    <col min="7" max="16384" width="9.125" style="59" customWidth="1"/>
  </cols>
  <sheetData>
    <row r="1" spans="2:5" s="67" customFormat="1" ht="14.25">
      <c r="B1" s="60"/>
      <c r="C1" s="60"/>
      <c r="E1" s="60" t="s">
        <v>260</v>
      </c>
    </row>
    <row r="2" spans="2:5" s="67" customFormat="1" ht="14.25">
      <c r="B2" s="60"/>
      <c r="C2" s="60"/>
      <c r="D2" s="60"/>
      <c r="E2" s="60" t="s">
        <v>76</v>
      </c>
    </row>
    <row r="3" spans="2:5" s="67" customFormat="1" ht="14.25">
      <c r="B3" s="60"/>
      <c r="C3" s="60"/>
      <c r="D3" s="60"/>
      <c r="E3" s="60" t="s">
        <v>77</v>
      </c>
    </row>
    <row r="4" spans="2:5" s="67" customFormat="1" ht="14.25">
      <c r="B4" s="60"/>
      <c r="C4" s="60"/>
      <c r="E4" s="60" t="s">
        <v>380</v>
      </c>
    </row>
    <row r="5" spans="1:9" ht="18" customHeight="1">
      <c r="A5" s="61"/>
      <c r="B5" s="61"/>
      <c r="C5" s="61"/>
      <c r="D5" s="77"/>
      <c r="E5" s="20"/>
      <c r="F5" s="78"/>
      <c r="G5" s="77"/>
      <c r="H5" s="61"/>
      <c r="I5" s="61"/>
    </row>
    <row r="6" spans="1:9" ht="85.5" customHeight="1">
      <c r="A6" s="353" t="s">
        <v>378</v>
      </c>
      <c r="B6" s="353"/>
      <c r="C6" s="353"/>
      <c r="D6" s="353"/>
      <c r="E6" s="353"/>
      <c r="F6" s="61"/>
      <c r="G6" s="61"/>
      <c r="H6" s="61"/>
      <c r="I6" s="61"/>
    </row>
    <row r="7" spans="1:9" ht="12.75" customHeight="1">
      <c r="A7" s="61"/>
      <c r="B7" s="61"/>
      <c r="C7" s="61"/>
      <c r="D7" s="61"/>
      <c r="E7" s="62" t="s">
        <v>63</v>
      </c>
      <c r="F7" s="61"/>
      <c r="G7" s="61"/>
      <c r="H7" s="61"/>
      <c r="I7" s="61"/>
    </row>
    <row r="8" spans="1:5" ht="56.25" customHeight="1">
      <c r="A8" s="359" t="s">
        <v>159</v>
      </c>
      <c r="B8" s="360"/>
      <c r="C8" s="361"/>
      <c r="D8" s="63" t="s">
        <v>160</v>
      </c>
      <c r="E8" s="63" t="s">
        <v>13</v>
      </c>
    </row>
    <row r="9" spans="1:5" ht="37.5" customHeight="1">
      <c r="A9" s="66" t="s">
        <v>124</v>
      </c>
      <c r="B9" s="66" t="s">
        <v>81</v>
      </c>
      <c r="C9" s="66" t="s">
        <v>82</v>
      </c>
      <c r="D9" s="43" t="s">
        <v>143</v>
      </c>
      <c r="E9" s="71">
        <f>E19</f>
        <v>-158832.96999999974</v>
      </c>
    </row>
    <row r="10" spans="1:5" ht="25.5">
      <c r="A10" s="66" t="s">
        <v>124</v>
      </c>
      <c r="B10" s="66" t="s">
        <v>161</v>
      </c>
      <c r="C10" s="66" t="s">
        <v>82</v>
      </c>
      <c r="D10" s="243" t="s">
        <v>71</v>
      </c>
      <c r="E10" s="71">
        <f>E11+E15</f>
        <v>-158832.96999999974</v>
      </c>
    </row>
    <row r="11" spans="1:5" ht="12.75">
      <c r="A11" s="66" t="s">
        <v>124</v>
      </c>
      <c r="B11" s="66" t="s">
        <v>161</v>
      </c>
      <c r="C11" s="66" t="s">
        <v>66</v>
      </c>
      <c r="D11" s="244" t="s">
        <v>72</v>
      </c>
      <c r="E11" s="72">
        <f>E12</f>
        <v>-5423115.92</v>
      </c>
    </row>
    <row r="12" spans="1:5" ht="12.75">
      <c r="A12" s="65" t="s">
        <v>124</v>
      </c>
      <c r="B12" s="65" t="s">
        <v>162</v>
      </c>
      <c r="C12" s="65" t="s">
        <v>66</v>
      </c>
      <c r="D12" s="245" t="s">
        <v>73</v>
      </c>
      <c r="E12" s="73">
        <f>E13</f>
        <v>-5423115.92</v>
      </c>
    </row>
    <row r="13" spans="1:5" ht="12.75">
      <c r="A13" s="65" t="s">
        <v>124</v>
      </c>
      <c r="B13" s="65" t="s">
        <v>163</v>
      </c>
      <c r="C13" s="79" t="s">
        <v>164</v>
      </c>
      <c r="D13" s="246" t="s">
        <v>74</v>
      </c>
      <c r="E13" s="73">
        <f>E14</f>
        <v>-5423115.92</v>
      </c>
    </row>
    <row r="14" spans="1:5" s="64" customFormat="1" ht="25.5">
      <c r="A14" s="65" t="s">
        <v>124</v>
      </c>
      <c r="B14" s="65" t="s">
        <v>165</v>
      </c>
      <c r="C14" s="79" t="s">
        <v>164</v>
      </c>
      <c r="D14" s="246" t="s">
        <v>75</v>
      </c>
      <c r="E14" s="73">
        <v>-5423115.92</v>
      </c>
    </row>
    <row r="15" spans="1:5" s="64" customFormat="1" ht="15">
      <c r="A15" s="65" t="s">
        <v>124</v>
      </c>
      <c r="B15" s="66" t="s">
        <v>161</v>
      </c>
      <c r="C15" s="66" t="s">
        <v>166</v>
      </c>
      <c r="D15" s="244" t="s">
        <v>151</v>
      </c>
      <c r="E15" s="72">
        <f>E16</f>
        <v>5264282.95</v>
      </c>
    </row>
    <row r="16" spans="1:5" s="64" customFormat="1" ht="15">
      <c r="A16" s="65" t="s">
        <v>124</v>
      </c>
      <c r="B16" s="65" t="s">
        <v>162</v>
      </c>
      <c r="C16" s="79" t="s">
        <v>166</v>
      </c>
      <c r="D16" s="245" t="s">
        <v>153</v>
      </c>
      <c r="E16" s="73">
        <f>E17</f>
        <v>5264282.95</v>
      </c>
    </row>
    <row r="17" spans="1:5" s="64" customFormat="1" ht="25.5">
      <c r="A17" s="65" t="s">
        <v>124</v>
      </c>
      <c r="B17" s="65" t="s">
        <v>163</v>
      </c>
      <c r="C17" s="79" t="s">
        <v>167</v>
      </c>
      <c r="D17" s="246" t="s">
        <v>155</v>
      </c>
      <c r="E17" s="73">
        <f>E18</f>
        <v>5264282.95</v>
      </c>
    </row>
    <row r="18" spans="1:5" s="64" customFormat="1" ht="25.5">
      <c r="A18" s="65" t="s">
        <v>124</v>
      </c>
      <c r="B18" s="65" t="s">
        <v>165</v>
      </c>
      <c r="C18" s="79" t="s">
        <v>167</v>
      </c>
      <c r="D18" s="246" t="s">
        <v>157</v>
      </c>
      <c r="E18" s="73">
        <v>5264282.95</v>
      </c>
    </row>
    <row r="19" spans="1:5" s="64" customFormat="1" ht="15">
      <c r="A19" s="362" t="s">
        <v>158</v>
      </c>
      <c r="B19" s="363"/>
      <c r="C19" s="363"/>
      <c r="D19" s="364"/>
      <c r="E19" s="247">
        <f>E10</f>
        <v>-158832.96999999974</v>
      </c>
    </row>
    <row r="20" ht="42.75" customHeight="1"/>
  </sheetData>
  <sheetProtection/>
  <mergeCells count="3">
    <mergeCell ref="A6:E6"/>
    <mergeCell ref="A8:C8"/>
    <mergeCell ref="A19:D19"/>
  </mergeCells>
  <printOptions/>
  <pageMargins left="0.7480314960629921" right="0.7480314960629921" top="0.984251968503937" bottom="0.984251968503937" header="0.5118110236220472" footer="0.5118110236220472"/>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tabSelected="1" zoomScalePageLayoutView="0" workbookViewId="0" topLeftCell="A10">
      <selection activeCell="E14" sqref="E14"/>
    </sheetView>
  </sheetViews>
  <sheetFormatPr defaultColWidth="9.00390625" defaultRowHeight="12.75"/>
  <cols>
    <col min="1" max="1" width="18.00390625" style="68" customWidth="1"/>
    <col min="2" max="2" width="48.75390625" style="68" customWidth="1"/>
    <col min="3" max="3" width="17.00390625" style="68" customWidth="1"/>
    <col min="4" max="16384" width="9.125" style="68" customWidth="1"/>
  </cols>
  <sheetData>
    <row r="1" spans="2:5" s="67" customFormat="1" ht="14.25">
      <c r="B1" s="60"/>
      <c r="C1" s="60" t="s">
        <v>144</v>
      </c>
      <c r="E1" s="60"/>
    </row>
    <row r="2" spans="2:5" s="67" customFormat="1" ht="14.25">
      <c r="B2" s="60"/>
      <c r="C2" s="60" t="s">
        <v>76</v>
      </c>
      <c r="E2" s="60"/>
    </row>
    <row r="3" spans="2:5" s="67" customFormat="1" ht="14.25">
      <c r="B3" s="60"/>
      <c r="C3" s="60" t="s">
        <v>77</v>
      </c>
      <c r="E3" s="60"/>
    </row>
    <row r="4" spans="2:5" s="67" customFormat="1" ht="14.25">
      <c r="B4" s="60"/>
      <c r="C4" s="60" t="s">
        <v>380</v>
      </c>
      <c r="E4" s="60"/>
    </row>
    <row r="5" spans="3:4" ht="15.75" customHeight="1">
      <c r="C5" s="20"/>
      <c r="D5" s="20"/>
    </row>
    <row r="6" spans="1:3" ht="63.75" customHeight="1">
      <c r="A6" s="365" t="s">
        <v>379</v>
      </c>
      <c r="B6" s="365"/>
      <c r="C6" s="365"/>
    </row>
    <row r="7" ht="24.75" customHeight="1">
      <c r="C7" s="69" t="s">
        <v>42</v>
      </c>
    </row>
    <row r="8" spans="1:3" s="70" customFormat="1" ht="25.5">
      <c r="A8" s="248" t="s">
        <v>55</v>
      </c>
      <c r="B8" s="249" t="s">
        <v>14</v>
      </c>
      <c r="C8" s="250" t="s">
        <v>13</v>
      </c>
    </row>
    <row r="9" spans="1:3" s="70" customFormat="1" ht="25.5">
      <c r="A9" s="66" t="s">
        <v>145</v>
      </c>
      <c r="B9" s="243" t="s">
        <v>71</v>
      </c>
      <c r="C9" s="71">
        <f>C10+C14</f>
        <v>-158832.96999999974</v>
      </c>
    </row>
    <row r="10" spans="1:3" s="70" customFormat="1" ht="15">
      <c r="A10" s="66" t="s">
        <v>146</v>
      </c>
      <c r="B10" s="244" t="s">
        <v>72</v>
      </c>
      <c r="C10" s="72">
        <f>C11</f>
        <v>-5423115.92</v>
      </c>
    </row>
    <row r="11" spans="1:3" s="70" customFormat="1" ht="15">
      <c r="A11" s="65" t="s">
        <v>147</v>
      </c>
      <c r="B11" s="245" t="s">
        <v>73</v>
      </c>
      <c r="C11" s="73">
        <f>C12</f>
        <v>-5423115.92</v>
      </c>
    </row>
    <row r="12" spans="1:3" s="70" customFormat="1" ht="25.5">
      <c r="A12" s="65" t="s">
        <v>148</v>
      </c>
      <c r="B12" s="246" t="s">
        <v>74</v>
      </c>
      <c r="C12" s="73">
        <f>C13</f>
        <v>-5423115.92</v>
      </c>
    </row>
    <row r="13" spans="1:3" s="70" customFormat="1" ht="25.5">
      <c r="A13" s="65" t="s">
        <v>149</v>
      </c>
      <c r="B13" s="246" t="s">
        <v>75</v>
      </c>
      <c r="C13" s="73">
        <v>-5423115.92</v>
      </c>
    </row>
    <row r="14" spans="1:3" s="70" customFormat="1" ht="15">
      <c r="A14" s="66" t="s">
        <v>150</v>
      </c>
      <c r="B14" s="244" t="s">
        <v>151</v>
      </c>
      <c r="C14" s="72">
        <f>C15</f>
        <v>5264282.95</v>
      </c>
    </row>
    <row r="15" spans="1:3" s="70" customFormat="1" ht="15">
      <c r="A15" s="65" t="s">
        <v>152</v>
      </c>
      <c r="B15" s="245" t="s">
        <v>153</v>
      </c>
      <c r="C15" s="73">
        <f>C16</f>
        <v>5264282.95</v>
      </c>
    </row>
    <row r="16" spans="1:3" s="70" customFormat="1" ht="25.5">
      <c r="A16" s="65" t="s">
        <v>154</v>
      </c>
      <c r="B16" s="246" t="s">
        <v>155</v>
      </c>
      <c r="C16" s="73">
        <f>C17</f>
        <v>5264282.95</v>
      </c>
    </row>
    <row r="17" spans="1:3" s="70" customFormat="1" ht="33.75" customHeight="1">
      <c r="A17" s="65" t="s">
        <v>156</v>
      </c>
      <c r="B17" s="246" t="s">
        <v>157</v>
      </c>
      <c r="C17" s="73">
        <v>5264282.95</v>
      </c>
    </row>
    <row r="18" spans="1:3" ht="30" customHeight="1">
      <c r="A18" s="74"/>
      <c r="B18" s="75" t="s">
        <v>158</v>
      </c>
      <c r="C18" s="76">
        <f>C9</f>
        <v>-158832.96999999974</v>
      </c>
    </row>
  </sheetData>
  <sheetProtection/>
  <mergeCells count="1">
    <mergeCell ref="A6:C6"/>
  </mergeCell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 МФ РК в Кортеросском районе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Minfin_region</dc:creator>
  <cp:keywords/>
  <dc:description/>
  <cp:lastModifiedBy>скртр</cp:lastModifiedBy>
  <cp:lastPrinted>2015-09-29T05:41:06Z</cp:lastPrinted>
  <dcterms:created xsi:type="dcterms:W3CDTF">2007-04-27T05:11:00Z</dcterms:created>
  <dcterms:modified xsi:type="dcterms:W3CDTF">2015-09-29T05:41:11Z</dcterms:modified>
  <cp:category/>
  <cp:version/>
  <cp:contentType/>
  <cp:contentStatus/>
</cp:coreProperties>
</file>